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codeName="DieseArbeitsmappe" autoCompressPictures="0"/>
  <mc:AlternateContent xmlns:mc="http://schemas.openxmlformats.org/markup-compatibility/2006">
    <mc:Choice Requires="x15">
      <x15ac:absPath xmlns:x15ac="http://schemas.microsoft.com/office/spreadsheetml/2010/11/ac" url="C:\Users\Nes\Documents\Masterarbeit\Kürbiskernöl ggA\"/>
    </mc:Choice>
  </mc:AlternateContent>
  <bookViews>
    <workbookView xWindow="0" yWindow="0" windowWidth="28800" windowHeight="16440" tabRatio="710"/>
  </bookViews>
  <sheets>
    <sheet name="Start" sheetId="13" r:id="rId1"/>
    <sheet name="Markterlös" sheetId="2" r:id="rId2"/>
    <sheet name="Betriebsmittel" sheetId="10" r:id="rId3"/>
    <sheet name="Maschinenkosten" sheetId="11" r:id="rId4"/>
    <sheet name="Ernte +Trocknung" sheetId="16" r:id="rId5"/>
    <sheet name="Begrünung" sheetId="15" r:id="rId6"/>
    <sheet name="Sonstige Kosten" sheetId="14" r:id="rId7"/>
    <sheet name="DB-Rechnung" sheetId="1" r:id="rId8"/>
    <sheet name="Tabelle1" sheetId="17" state="hidden" r:id="rId9"/>
  </sheets>
  <calcPr calcId="152511"/>
</workbook>
</file>

<file path=xl/calcChain.xml><?xml version="1.0" encoding="utf-8"?>
<calcChain xmlns="http://schemas.openxmlformats.org/spreadsheetml/2006/main">
  <c r="CK1" i="15" l="1"/>
  <c r="CK1" i="16"/>
  <c r="G18" i="11"/>
  <c r="C16" i="1" s="1"/>
  <c r="G13" i="16"/>
  <c r="C17" i="1"/>
  <c r="G20" i="10"/>
  <c r="C14" i="1" s="1"/>
  <c r="C13" i="1"/>
  <c r="C18" i="1"/>
  <c r="G28" i="10"/>
  <c r="C15" i="1" s="1"/>
  <c r="C19" i="1"/>
  <c r="C20" i="1"/>
  <c r="C8" i="1"/>
  <c r="C7" i="1"/>
  <c r="H10" i="2"/>
  <c r="C5" i="1" s="1"/>
  <c r="C9" i="1" l="1"/>
  <c r="C21" i="1"/>
  <c r="C25" i="1" l="1"/>
</calcChain>
</file>

<file path=xl/sharedStrings.xml><?xml version="1.0" encoding="utf-8"?>
<sst xmlns="http://schemas.openxmlformats.org/spreadsheetml/2006/main" count="115" uniqueCount="90">
  <si>
    <t>Leistungen</t>
  </si>
  <si>
    <t>Markterlös</t>
  </si>
  <si>
    <t>Prämien</t>
  </si>
  <si>
    <t>Begrünung</t>
  </si>
  <si>
    <t>Variable Kosten</t>
  </si>
  <si>
    <t>Saatgut</t>
  </si>
  <si>
    <t>Dünger</t>
  </si>
  <si>
    <t>Pflanzenschutz</t>
  </si>
  <si>
    <t>var. Maschinenkosten</t>
  </si>
  <si>
    <t>Hagelversicherung</t>
  </si>
  <si>
    <t>Erntemenge/ha</t>
  </si>
  <si>
    <t>Marktleistung</t>
  </si>
  <si>
    <t>Begrünungsprämie</t>
  </si>
  <si>
    <t>Mulchsaat</t>
  </si>
  <si>
    <t>NPK 3x15</t>
  </si>
  <si>
    <t>NAC</t>
  </si>
  <si>
    <t>NPK Rot</t>
  </si>
  <si>
    <t>DAP</t>
  </si>
  <si>
    <t>Dual Gold</t>
  </si>
  <si>
    <t>Centium</t>
  </si>
  <si>
    <t>Flexidor</t>
  </si>
  <si>
    <t>Monte-Carlo-Simulation</t>
  </si>
  <si>
    <t>Historische Simulation</t>
  </si>
  <si>
    <t>Kürbiskerne Preis</t>
  </si>
  <si>
    <t>Kernöl Preis</t>
  </si>
  <si>
    <t>Erträge</t>
  </si>
  <si>
    <t>Korellation Preis Ertrag</t>
  </si>
  <si>
    <t>für Zukunft</t>
  </si>
  <si>
    <t xml:space="preserve">Einflussfaktoren (Getreidepreis, </t>
  </si>
  <si>
    <t>Variable Maschinenkosten</t>
  </si>
  <si>
    <t>Pflügen</t>
  </si>
  <si>
    <t>Saatbeet bereiten</t>
  </si>
  <si>
    <t>Anbau</t>
  </si>
  <si>
    <t>Düngen</t>
  </si>
  <si>
    <t>Hacken</t>
  </si>
  <si>
    <t>Zusammen schieben</t>
  </si>
  <si>
    <t>Grunddüngung</t>
  </si>
  <si>
    <t>Putzmaschine</t>
  </si>
  <si>
    <t>Preis je Std.</t>
  </si>
  <si>
    <t>Preis je ha</t>
  </si>
  <si>
    <t>Trocknung</t>
  </si>
  <si>
    <t>Waschen, Trocknen und Reinigen je kg</t>
  </si>
  <si>
    <t>Ernte und Trocknung</t>
  </si>
  <si>
    <t>Putzen, Waschen, Trocknen, .. Pauschal</t>
  </si>
  <si>
    <t>Preis/to</t>
  </si>
  <si>
    <t>Düngemittel</t>
  </si>
  <si>
    <t>Sortiment</t>
  </si>
  <si>
    <t>Kosten Pflanzenschutzmittel</t>
  </si>
  <si>
    <t>Menge</t>
  </si>
  <si>
    <t>Planzenschutzmittel</t>
  </si>
  <si>
    <t>Gesamtmaschinenkosten</t>
  </si>
  <si>
    <t>Ernte &amp; Trocknung</t>
  </si>
  <si>
    <t>Zeitbedarf in Std. je ha</t>
  </si>
  <si>
    <t>Erntekostenabrechnung</t>
  </si>
  <si>
    <t>pauschale Verrechnung</t>
  </si>
  <si>
    <t>getrennte Verrechnung</t>
  </si>
  <si>
    <t>Versicherungsprämie pro ha</t>
  </si>
  <si>
    <t>Schritt für Schritt zum Deckungsbeitrag</t>
  </si>
  <si>
    <t>….</t>
  </si>
  <si>
    <t>Preis/Liter</t>
  </si>
  <si>
    <t>Deckungsbeitrag</t>
  </si>
  <si>
    <t>Kalk</t>
  </si>
  <si>
    <t>Maschinenkosten</t>
  </si>
  <si>
    <t>Sonstige Kosten</t>
  </si>
  <si>
    <t>Mitgliedsbeitrag ggA</t>
  </si>
  <si>
    <t>Beitrag pro ha</t>
  </si>
  <si>
    <t>Teilnahme Begrünung</t>
  </si>
  <si>
    <t>Begrünungskosten</t>
  </si>
  <si>
    <t>Kosten für Bodenbearbeitung</t>
  </si>
  <si>
    <t>Kosten Begrünungssaatgut</t>
  </si>
  <si>
    <t>Ja</t>
  </si>
  <si>
    <t>Nein</t>
  </si>
  <si>
    <t>Ernte- und Trocknungskosten</t>
  </si>
  <si>
    <t>Start &gt;&gt;</t>
  </si>
  <si>
    <t>&lt;&lt; zurück</t>
  </si>
  <si>
    <t>weiter &gt;&gt;</t>
  </si>
  <si>
    <t>Betriebsmittel</t>
  </si>
  <si>
    <t>Wirtschaftsdünger</t>
  </si>
  <si>
    <t>Ausbringungskosten/m³</t>
  </si>
  <si>
    <t>Gülle/Mist</t>
  </si>
  <si>
    <t>Düngekosten je ha</t>
  </si>
  <si>
    <t>Kalk streuen</t>
  </si>
  <si>
    <t>Menge (m³) je ha</t>
  </si>
  <si>
    <t>Deckungsbeitragsrechnung Ölkürbis</t>
  </si>
  <si>
    <t>Preis Kerne inkl. 13 % Ust.</t>
  </si>
  <si>
    <t>Anmerkung:</t>
  </si>
  <si>
    <t>Diese Deckungsbeitragsrechnung dient nur zum Vergleich der Kulturen</t>
  </si>
  <si>
    <t xml:space="preserve">untereinander und enthält daher keine Fixkosten (zB: Abschreibungen,  </t>
  </si>
  <si>
    <t>Beiträge zur Sozialversicherung, … ) sowie auch keine Gemeinleistungen</t>
  </si>
  <si>
    <t>(zB: Einheitliche Betriebsprämie, …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</si>
</sst>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&quot;€&quot;\ * #,##0.00_-;\-&quot;€&quot;\ * #,##0.00_-;_-&quot;€&quot;\ * &quot;-&quot;??_-;_-@_-"/>
    <numFmt numFmtId="165" formatCode="_-* #,##0.00_-;\-* #,##0.00_-;_-* &quot;-&quot;??_-;_-@_-"/>
    <numFmt numFmtId="166" formatCode="0\ &quot;kg&quot;"/>
    <numFmt numFmtId="167" formatCode="0.00\ &quot;Liter&quot;"/>
    <numFmt numFmtId="168" formatCode="_-* #,##0_-;\-* #,##0_-;_-* &quot;-&quot;??_-;_-@_-"/>
  </numFmts>
  <fonts count="1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 tint="0.34998626667073579"/>
      <name val="Calibri"/>
      <family val="2"/>
      <scheme val="minor"/>
    </font>
    <font>
      <i/>
      <sz val="12"/>
      <color theme="1" tint="0.34998626667073579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b/>
      <i/>
      <sz val="12"/>
      <color theme="1" tint="0.34998626667073579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b/>
      <sz val="18"/>
      <color theme="1" tint="0.34998626667073579"/>
      <name val="Calibri"/>
      <family val="2"/>
      <scheme val="minor"/>
    </font>
    <font>
      <sz val="12"/>
      <color theme="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u/>
      <sz val="18"/>
      <color theme="10"/>
      <name val="Calibri"/>
      <family val="2"/>
    </font>
    <font>
      <sz val="14"/>
      <color rgb="FFFF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</cellStyleXfs>
  <cellXfs count="100">
    <xf numFmtId="0" fontId="0" fillId="0" borderId="0" xfId="0"/>
    <xf numFmtId="164" fontId="0" fillId="0" borderId="0" xfId="1" applyFont="1"/>
    <xf numFmtId="0" fontId="0" fillId="0" borderId="0" xfId="0" applyFill="1"/>
    <xf numFmtId="0" fontId="3" fillId="0" borderId="0" xfId="0" applyFont="1" applyAlignment="1"/>
    <xf numFmtId="0" fontId="0" fillId="0" borderId="0" xfId="0" applyBorder="1"/>
    <xf numFmtId="0" fontId="6" fillId="0" borderId="0" xfId="0" applyFont="1" applyFill="1"/>
    <xf numFmtId="0" fontId="0" fillId="2" borderId="0" xfId="0" applyFill="1"/>
    <xf numFmtId="0" fontId="6" fillId="2" borderId="0" xfId="0" applyFont="1" applyFill="1"/>
    <xf numFmtId="164" fontId="6" fillId="2" borderId="0" xfId="1" applyFont="1" applyFill="1" applyBorder="1"/>
    <xf numFmtId="166" fontId="6" fillId="2" borderId="0" xfId="0" applyNumberFormat="1" applyFont="1" applyFill="1" applyBorder="1"/>
    <xf numFmtId="0" fontId="6" fillId="2" borderId="0" xfId="0" applyFont="1" applyFill="1" applyAlignment="1">
      <alignment horizontal="center"/>
    </xf>
    <xf numFmtId="164" fontId="6" fillId="2" borderId="0" xfId="1" applyFont="1" applyFill="1"/>
    <xf numFmtId="0" fontId="8" fillId="2" borderId="0" xfId="0" applyFont="1" applyFill="1"/>
    <xf numFmtId="0" fontId="9" fillId="2" borderId="0" xfId="0" applyFont="1" applyFill="1"/>
    <xf numFmtId="0" fontId="9" fillId="2" borderId="2" xfId="0" applyFont="1" applyFill="1" applyBorder="1"/>
    <xf numFmtId="0" fontId="7" fillId="2" borderId="0" xfId="0" applyFont="1" applyFill="1" applyAlignment="1">
      <alignment horizontal="center"/>
    </xf>
    <xf numFmtId="0" fontId="0" fillId="3" borderId="0" xfId="0" applyFill="1"/>
    <xf numFmtId="0" fontId="6" fillId="3" borderId="0" xfId="0" applyFont="1" applyFill="1"/>
    <xf numFmtId="0" fontId="7" fillId="3" borderId="0" xfId="0" applyFont="1" applyFill="1" applyAlignment="1">
      <alignment horizontal="center"/>
    </xf>
    <xf numFmtId="0" fontId="9" fillId="2" borderId="0" xfId="0" applyFont="1" applyFill="1" applyBorder="1"/>
    <xf numFmtId="164" fontId="9" fillId="2" borderId="0" xfId="1" applyFont="1" applyFill="1" applyBorder="1"/>
    <xf numFmtId="0" fontId="9" fillId="2" borderId="4" xfId="0" applyFont="1" applyFill="1" applyBorder="1"/>
    <xf numFmtId="0" fontId="10" fillId="2" borderId="0" xfId="0" applyFont="1" applyFill="1"/>
    <xf numFmtId="166" fontId="9" fillId="2" borderId="0" xfId="0" applyNumberFormat="1" applyFont="1" applyFill="1" applyBorder="1"/>
    <xf numFmtId="0" fontId="9" fillId="2" borderId="6" xfId="0" applyFont="1" applyFill="1" applyBorder="1"/>
    <xf numFmtId="164" fontId="9" fillId="2" borderId="6" xfId="1" applyFont="1" applyFill="1" applyBorder="1"/>
    <xf numFmtId="0" fontId="9" fillId="2" borderId="5" xfId="0" applyFont="1" applyFill="1" applyBorder="1"/>
    <xf numFmtId="0" fontId="10" fillId="2" borderId="0" xfId="0" applyFont="1" applyFill="1" applyBorder="1"/>
    <xf numFmtId="0" fontId="8" fillId="2" borderId="0" xfId="0" applyFont="1" applyFill="1" applyBorder="1"/>
    <xf numFmtId="0" fontId="0" fillId="2" borderId="0" xfId="0" applyFill="1" applyBorder="1"/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11" fillId="2" borderId="0" xfId="0" applyFont="1" applyFill="1" applyBorder="1"/>
    <xf numFmtId="0" fontId="13" fillId="0" borderId="0" xfId="0" applyFont="1"/>
    <xf numFmtId="0" fontId="0" fillId="0" borderId="7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1" xfId="0" applyFill="1" applyBorder="1"/>
    <xf numFmtId="164" fontId="0" fillId="0" borderId="1" xfId="1" applyFont="1" applyFill="1" applyBorder="1"/>
    <xf numFmtId="164" fontId="0" fillId="0" borderId="8" xfId="1" applyFont="1" applyFill="1" applyBorder="1"/>
    <xf numFmtId="0" fontId="0" fillId="0" borderId="0" xfId="0" applyFill="1" applyBorder="1" applyAlignment="1"/>
    <xf numFmtId="0" fontId="0" fillId="0" borderId="9" xfId="0" applyFill="1" applyBorder="1"/>
    <xf numFmtId="0" fontId="0" fillId="0" borderId="10" xfId="0" applyFill="1" applyBorder="1"/>
    <xf numFmtId="164" fontId="0" fillId="0" borderId="11" xfId="1" applyFont="1" applyFill="1" applyBorder="1"/>
    <xf numFmtId="0" fontId="7" fillId="2" borderId="0" xfId="0" applyFont="1" applyFill="1" applyAlignment="1">
      <alignment horizontal="center"/>
    </xf>
    <xf numFmtId="0" fontId="10" fillId="2" borderId="2" xfId="0" applyFont="1" applyFill="1" applyBorder="1"/>
    <xf numFmtId="0" fontId="9" fillId="0" borderId="0" xfId="0" applyFont="1" applyFill="1" applyBorder="1"/>
    <xf numFmtId="0" fontId="9" fillId="2" borderId="16" xfId="0" applyFont="1" applyFill="1" applyBorder="1"/>
    <xf numFmtId="0" fontId="10" fillId="2" borderId="17" xfId="0" applyFont="1" applyFill="1" applyBorder="1"/>
    <xf numFmtId="164" fontId="9" fillId="2" borderId="4" xfId="1" applyFont="1" applyFill="1" applyBorder="1"/>
    <xf numFmtId="0" fontId="16" fillId="4" borderId="18" xfId="11" applyFont="1" applyFill="1" applyBorder="1" applyAlignment="1" applyProtection="1">
      <alignment horizontal="center" vertical="center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68" fontId="0" fillId="0" borderId="0" xfId="10" applyNumberFormat="1" applyFont="1"/>
    <xf numFmtId="0" fontId="0" fillId="0" borderId="0" xfId="0"/>
    <xf numFmtId="0" fontId="0" fillId="2" borderId="0" xfId="0" applyFill="1"/>
    <xf numFmtId="0" fontId="0" fillId="3" borderId="0" xfId="0" applyFill="1"/>
    <xf numFmtId="0" fontId="0" fillId="2" borderId="0" xfId="0" applyFill="1"/>
    <xf numFmtId="0" fontId="6" fillId="2" borderId="0" xfId="0" applyFont="1" applyFill="1"/>
    <xf numFmtId="164" fontId="6" fillId="2" borderId="0" xfId="1" applyFont="1" applyFill="1" applyBorder="1"/>
    <xf numFmtId="166" fontId="6" fillId="2" borderId="0" xfId="0" applyNumberFormat="1" applyFont="1" applyFill="1" applyBorder="1"/>
    <xf numFmtId="0" fontId="6" fillId="2" borderId="0" xfId="0" applyFont="1" applyFill="1" applyAlignment="1">
      <alignment horizontal="center"/>
    </xf>
    <xf numFmtId="164" fontId="6" fillId="2" borderId="0" xfId="1" applyFont="1" applyFill="1"/>
    <xf numFmtId="0" fontId="9" fillId="2" borderId="0" xfId="0" applyFont="1" applyFill="1"/>
    <xf numFmtId="0" fontId="9" fillId="2" borderId="2" xfId="0" applyFont="1" applyFill="1" applyBorder="1"/>
    <xf numFmtId="164" fontId="9" fillId="2" borderId="2" xfId="1" applyFont="1" applyFill="1" applyBorder="1"/>
    <xf numFmtId="0" fontId="9" fillId="2" borderId="2" xfId="0" applyFont="1" applyFill="1" applyBorder="1" applyAlignment="1">
      <alignment horizontal="center"/>
    </xf>
    <xf numFmtId="0" fontId="9" fillId="2" borderId="0" xfId="0" applyFont="1" applyFill="1" applyBorder="1"/>
    <xf numFmtId="164" fontId="9" fillId="2" borderId="0" xfId="1" applyFont="1" applyFill="1" applyBorder="1"/>
    <xf numFmtId="0" fontId="10" fillId="2" borderId="0" xfId="0" applyFont="1" applyFill="1"/>
    <xf numFmtId="166" fontId="9" fillId="2" borderId="0" xfId="0" applyNumberFormat="1" applyFont="1" applyFill="1" applyBorder="1"/>
    <xf numFmtId="0" fontId="9" fillId="2" borderId="0" xfId="0" applyFont="1" applyFill="1" applyBorder="1" applyAlignment="1"/>
    <xf numFmtId="0" fontId="9" fillId="2" borderId="16" xfId="0" applyFont="1" applyFill="1" applyBorder="1"/>
    <xf numFmtId="0" fontId="9" fillId="2" borderId="2" xfId="0" applyFont="1" applyFill="1" applyBorder="1" applyAlignment="1">
      <alignment horizontal="center"/>
    </xf>
    <xf numFmtId="164" fontId="0" fillId="6" borderId="15" xfId="1" applyFont="1" applyFill="1" applyBorder="1"/>
    <xf numFmtId="0" fontId="2" fillId="2" borderId="20" xfId="0" applyFont="1" applyFill="1" applyBorder="1"/>
    <xf numFmtId="164" fontId="6" fillId="5" borderId="1" xfId="1" applyFont="1" applyFill="1" applyBorder="1"/>
    <xf numFmtId="164" fontId="2" fillId="2" borderId="21" xfId="1" applyNumberFormat="1" applyFont="1" applyFill="1" applyBorder="1" applyAlignment="1"/>
    <xf numFmtId="164" fontId="9" fillId="7" borderId="4" xfId="1" applyFont="1" applyFill="1" applyBorder="1"/>
    <xf numFmtId="166" fontId="9" fillId="7" borderId="4" xfId="0" applyNumberFormat="1" applyFont="1" applyFill="1" applyBorder="1"/>
    <xf numFmtId="164" fontId="9" fillId="7" borderId="2" xfId="1" applyFont="1" applyFill="1" applyBorder="1" applyAlignment="1"/>
    <xf numFmtId="164" fontId="9" fillId="7" borderId="2" xfId="1" applyFont="1" applyFill="1" applyBorder="1"/>
    <xf numFmtId="166" fontId="9" fillId="7" borderId="2" xfId="0" applyNumberFormat="1" applyFont="1" applyFill="1" applyBorder="1"/>
    <xf numFmtId="164" fontId="9" fillId="7" borderId="16" xfId="1" applyFont="1" applyFill="1" applyBorder="1"/>
    <xf numFmtId="166" fontId="9" fillId="7" borderId="16" xfId="0" applyNumberFormat="1" applyFont="1" applyFill="1" applyBorder="1"/>
    <xf numFmtId="168" fontId="9" fillId="7" borderId="2" xfId="10" applyNumberFormat="1" applyFont="1" applyFill="1" applyBorder="1"/>
    <xf numFmtId="167" fontId="9" fillId="7" borderId="2" xfId="0" applyNumberFormat="1" applyFont="1" applyFill="1" applyBorder="1"/>
    <xf numFmtId="164" fontId="9" fillId="7" borderId="5" xfId="1" applyFont="1" applyFill="1" applyBorder="1"/>
    <xf numFmtId="165" fontId="9" fillId="7" borderId="5" xfId="10" applyFont="1" applyFill="1" applyBorder="1"/>
    <xf numFmtId="0" fontId="12" fillId="2" borderId="0" xfId="0" applyFont="1" applyFill="1" applyAlignment="1">
      <alignment horizontal="center"/>
    </xf>
    <xf numFmtId="0" fontId="10" fillId="2" borderId="0" xfId="0" applyFont="1" applyFill="1" applyBorder="1" applyAlignment="1">
      <alignment horizontal="left"/>
    </xf>
    <xf numFmtId="0" fontId="7" fillId="2" borderId="0" xfId="0" applyFont="1" applyFill="1" applyAlignment="1">
      <alignment horizontal="center"/>
    </xf>
    <xf numFmtId="0" fontId="10" fillId="2" borderId="0" xfId="0" applyFont="1" applyFill="1" applyAlignment="1">
      <alignment horizontal="left"/>
    </xf>
    <xf numFmtId="0" fontId="9" fillId="2" borderId="3" xfId="0" applyFont="1" applyFill="1" applyBorder="1" applyAlignment="1">
      <alignment horizontal="left"/>
    </xf>
    <xf numFmtId="0" fontId="9" fillId="2" borderId="19" xfId="0" applyFont="1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14" fillId="2" borderId="14" xfId="0" applyFont="1" applyFill="1" applyBorder="1" applyAlignment="1">
      <alignment horizontal="center"/>
    </xf>
    <xf numFmtId="0" fontId="0" fillId="0" borderId="0" xfId="0" applyFill="1" applyBorder="1" applyAlignment="1">
      <alignment horizontal="left"/>
    </xf>
  </cellXfs>
  <cellStyles count="12">
    <cellStyle name="Besuchter Hyperlink" xfId="3" builtinId="9" hidden="1"/>
    <cellStyle name="Besuchter Hyperlink" xfId="5" builtinId="9" hidden="1"/>
    <cellStyle name="Besuchter Hyperlink" xfId="7" builtinId="9" hidden="1"/>
    <cellStyle name="Besuchter Hyperlink" xfId="9" builtinId="9" hidden="1"/>
    <cellStyle name="Komma" xfId="10" builtinId="3"/>
    <cellStyle name="Link" xfId="2" builtinId="8" hidden="1"/>
    <cellStyle name="Link" xfId="4" builtinId="8" hidden="1"/>
    <cellStyle name="Link" xfId="6" builtinId="8" hidden="1"/>
    <cellStyle name="Link" xfId="8" builtinId="8" hidden="1"/>
    <cellStyle name="Link" xfId="11" builtinId="8"/>
    <cellStyle name="Standard" xfId="0" builtinId="0"/>
    <cellStyle name="Währung" xfId="1" builtinId="4"/>
  </cellStyles>
  <dxfs count="11"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0" tint="-0.34998626667073579"/>
        </left>
        <right/>
        <top/>
        <bottom/>
        <vertical/>
        <horizontal/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0" tint="-0.34998626667073579"/>
        </left>
        <right/>
        <top/>
        <bottom/>
        <vertical/>
        <horizontal/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0" tint="-0.34998626667073579"/>
        </left>
        <right/>
        <top/>
        <bottom/>
        <vertical/>
        <horizontal/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0" tint="-0.34998626667073579"/>
        </left>
        <right/>
        <top/>
        <bottom/>
        <vertical/>
        <horizontal/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0" tint="-0.34998626667073579"/>
        </left>
        <right/>
        <top/>
        <bottom/>
        <vertical/>
        <horizontal/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0" tint="-0.34998626667073579"/>
        </left>
        <right/>
        <top/>
        <bottom/>
        <vertical/>
        <horizontal/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0" tint="-0.34998626667073579"/>
        </left>
        <right/>
        <top/>
        <bottom/>
        <vertical/>
        <horizontal/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0" tint="-0.34998626667073579"/>
        </left>
        <right/>
        <top/>
        <bottom/>
        <vertical/>
        <horizontal/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0" tint="-0.34998626667073579"/>
        </left>
        <right/>
        <top/>
        <bottom/>
        <vertical/>
        <horizontal/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0" tint="-0.34998626667073579"/>
        </left>
        <right/>
        <top/>
        <bottom/>
        <vertical/>
        <horizontal/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0" tint="-0.34998626667073579"/>
        </left>
        <right/>
        <top/>
        <bottom/>
        <vertical/>
        <horizontal/>
      </border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Drop" dropStyle="combo" dx="16" fmlaLink="Tabelle1!$A$1" fmlaRange="Tabelle1!$A$2:$A$3" sel="1" val="0"/>
</file>

<file path=xl/ctrlProps/ctrlProp2.xml><?xml version="1.0" encoding="utf-8"?>
<formControlPr xmlns="http://schemas.microsoft.com/office/spreadsheetml/2009/9/main" objectType="Drop" dropStyle="combo" dx="16" fmlaLink="Tabelle1!$A$8" fmlaRange="Tabelle1!$A$9:$A$10" noThreeD="1" sel="1" val="0"/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3_1">
  <dgm:title val=""/>
  <dgm:desc val=""/>
  <dgm:catLst>
    <dgm:cat type="accent3" pri="11100"/>
  </dgm:catLst>
  <dgm:styleLbl name="node0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node1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lignNode1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lnNode1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vennNode1">
    <dgm:fillClrLst meth="repeat">
      <a:schemeClr val="lt1">
        <a:alpha val="50000"/>
      </a:schemeClr>
    </dgm:fillClrLst>
    <dgm:linClrLst meth="repeat">
      <a:schemeClr val="accent3">
        <a:shade val="80000"/>
      </a:schemeClr>
    </dgm:linClrLst>
    <dgm:effectClrLst/>
    <dgm:txLinClrLst/>
    <dgm:txFillClrLst/>
    <dgm:txEffectClrLst/>
  </dgm:styleLbl>
  <dgm:styleLbl name="node2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node3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node4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fgImgPlace1">
    <dgm:fillClrLst meth="repeat">
      <a:schemeClr val="accent3">
        <a:tint val="40000"/>
      </a:schemeClr>
    </dgm:fillClrLst>
    <dgm:linClrLst meth="repeat">
      <a:schemeClr val="accent3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3">
        <a:tint val="40000"/>
      </a:schemeClr>
    </dgm:fillClrLst>
    <dgm:linClrLst meth="repeat">
      <a:schemeClr val="accent3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3">
        <a:tint val="40000"/>
      </a:schemeClr>
    </dgm:fillClrLst>
    <dgm:linClrLst meth="repeat">
      <a:schemeClr val="accent3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3">
        <a:tint val="60000"/>
      </a:schemeClr>
    </dgm:fillClrLst>
    <dgm:linClrLst meth="repeat">
      <a:schemeClr val="accent3">
        <a:tint val="60000"/>
      </a:schemeClr>
    </dgm:linClrLst>
    <dgm:effectClrLst/>
    <dgm:txLinClrLst/>
    <dgm:txFillClrLst meth="repeat">
      <a:schemeClr val="dk1"/>
    </dgm:txFillClrLst>
    <dgm:txEffectClrLst/>
  </dgm:styleLbl>
  <dgm:styleLbl name="fgSibTrans2D1">
    <dgm:fillClrLst meth="repeat">
      <a:schemeClr val="accent3">
        <a:tint val="60000"/>
      </a:schemeClr>
    </dgm:fillClrLst>
    <dgm:linClrLst meth="repeat">
      <a:schemeClr val="accent3">
        <a:tint val="60000"/>
      </a:schemeClr>
    </dgm:linClrLst>
    <dgm:effectClrLst/>
    <dgm:txLinClrLst/>
    <dgm:txFillClrLst meth="repeat">
      <a:schemeClr val="dk1"/>
    </dgm:txFillClrLst>
    <dgm:txEffectClrLst/>
  </dgm:styleLbl>
  <dgm:styleLbl name="bgSibTrans2D1">
    <dgm:fillClrLst meth="repeat">
      <a:schemeClr val="accent3">
        <a:tint val="60000"/>
      </a:schemeClr>
    </dgm:fillClrLst>
    <dgm:linClrLst meth="repeat">
      <a:schemeClr val="accent3">
        <a:tint val="60000"/>
      </a:schemeClr>
    </dgm:linClrLst>
    <dgm:effectClrLst/>
    <dgm:txLinClrLst/>
    <dgm:txFillClrLst meth="repeat">
      <a:schemeClr val="dk1"/>
    </dgm:txFillClrLst>
    <dgm:txEffectClrLst/>
  </dgm:styleLbl>
  <dgm:styleLbl name="sibTrans1D1">
    <dgm:fillClrLst meth="repeat">
      <a:schemeClr val="accent3"/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3"/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1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2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3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4">
    <dgm:fillClrLst meth="repeat">
      <a:schemeClr val="lt1"/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parChTrans2D1">
    <dgm:fillClrLst meth="repeat">
      <a:schemeClr val="accent3">
        <a:tint val="60000"/>
      </a:schemeClr>
    </dgm:fillClrLst>
    <dgm:linClrLst meth="repeat">
      <a:schemeClr val="accent3">
        <a:tint val="60000"/>
      </a:schemeClr>
    </dgm:linClrLst>
    <dgm:effectClrLst/>
    <dgm:txLinClrLst/>
    <dgm:txFillClrLst/>
    <dgm:txEffectClrLst/>
  </dgm:styleLbl>
  <dgm:styleLbl name="parChTrans2D2">
    <dgm:fillClrLst meth="repeat">
      <a:schemeClr val="accent3"/>
    </dgm:fillClrLst>
    <dgm:linClrLst meth="repeat">
      <a:schemeClr val="accent3"/>
    </dgm:linClrLst>
    <dgm:effectClrLst/>
    <dgm:txLinClrLst/>
    <dgm:txFillClrLst/>
    <dgm:txEffectClrLst/>
  </dgm:styleLbl>
  <dgm:styleLbl name="parChTrans2D3">
    <dgm:fillClrLst meth="repeat">
      <a:schemeClr val="accent3"/>
    </dgm:fillClrLst>
    <dgm:linClrLst meth="repeat">
      <a:schemeClr val="accent3"/>
    </dgm:linClrLst>
    <dgm:effectClrLst/>
    <dgm:txLinClrLst/>
    <dgm:txFillClrLst/>
    <dgm:txEffectClrLst/>
  </dgm:styleLbl>
  <dgm:styleLbl name="parChTrans2D4">
    <dgm:fillClrLst meth="repeat">
      <a:schemeClr val="accent3"/>
    </dgm:fillClrLst>
    <dgm:linClrLst meth="repeat">
      <a:schemeClr val="accent3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3"/>
    </dgm:fillClrLst>
    <dgm:linClrLst meth="repeat">
      <a:schemeClr val="accent3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3"/>
    </dgm:fillClrLst>
    <dgm:linClrLst meth="repeat">
      <a:schemeClr val="accent3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3"/>
    </dgm:fillClrLst>
    <dgm:linClrLst meth="repeat">
      <a:schemeClr val="accent3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3"/>
    </dgm:fillClrLst>
    <dgm:linClrLst meth="repeat">
      <a:schemeClr val="accent3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accent3">
        <a:alpha val="4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lt1">
        <a:alpha val="90000"/>
        <a:tint val="40000"/>
      </a:schemeClr>
    </dgm:fillClrLst>
    <dgm:linClrLst meth="repeat">
      <a:schemeClr val="accent3"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lt1">
        <a:alpha val="90000"/>
        <a:tint val="40000"/>
      </a:schemeClr>
    </dgm:fillClrLst>
    <dgm:linClrLst meth="repeat">
      <a:schemeClr val="accent3"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lt1">
        <a:alpha val="90000"/>
        <a:tint val="40000"/>
      </a:schemeClr>
    </dgm:fillClrLst>
    <dgm:linClrLst meth="repeat">
      <a:schemeClr val="accent3"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accent3">
        <a:alpha val="90000"/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3"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3">
        <a:shade val="80000"/>
      </a:schemeClr>
    </dgm:fillClrLst>
    <dgm:linClrLst meth="repeat">
      <a:schemeClr val="accent3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3">
        <a:tint val="50000"/>
        <a:alpha val="40000"/>
      </a:schemeClr>
    </dgm:fillClrLst>
    <dgm:linClrLst meth="repeat">
      <a:schemeClr val="accent3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3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101833F6-0E33-46DD-81F5-44F501CA0EE2}" type="doc">
      <dgm:prSet loTypeId="urn:microsoft.com/office/officeart/2005/8/layout/hProcess4" loCatId="process" qsTypeId="urn:microsoft.com/office/officeart/2005/8/quickstyle/simple1" qsCatId="simple" csTypeId="urn:microsoft.com/office/officeart/2005/8/colors/accent3_1" csCatId="accent3" phldr="1"/>
      <dgm:spPr/>
      <dgm:t>
        <a:bodyPr/>
        <a:lstStyle/>
        <a:p>
          <a:endParaRPr lang="de-AT"/>
        </a:p>
      </dgm:t>
    </dgm:pt>
    <dgm:pt modelId="{39945160-70E0-4171-B348-D5412096F01D}">
      <dgm:prSet phldrT="[Text]"/>
      <dgm:spPr>
        <a:ln>
          <a:solidFill>
            <a:schemeClr val="accent3">
              <a:lumMod val="50000"/>
            </a:schemeClr>
          </a:solidFill>
        </a:ln>
      </dgm:spPr>
      <dgm:t>
        <a:bodyPr/>
        <a:lstStyle/>
        <a:p>
          <a:r>
            <a:rPr lang="de-AT"/>
            <a:t>Einnahmen</a:t>
          </a:r>
        </a:p>
      </dgm:t>
    </dgm:pt>
    <dgm:pt modelId="{0C3701F4-8D06-4378-8C07-D9702BAB062A}" type="parTrans" cxnId="{1F36E514-7A6A-459B-9132-D8019B95C5E8}">
      <dgm:prSet/>
      <dgm:spPr/>
      <dgm:t>
        <a:bodyPr/>
        <a:lstStyle/>
        <a:p>
          <a:endParaRPr lang="de-AT"/>
        </a:p>
      </dgm:t>
    </dgm:pt>
    <dgm:pt modelId="{752BCEA4-56C9-4F84-8648-55F6355EA339}" type="sibTrans" cxnId="{1F36E514-7A6A-459B-9132-D8019B95C5E8}">
      <dgm:prSet/>
      <dgm:spPr>
        <a:solidFill>
          <a:schemeClr val="accent3">
            <a:lumMod val="50000"/>
          </a:schemeClr>
        </a:solidFill>
      </dgm:spPr>
      <dgm:t>
        <a:bodyPr/>
        <a:lstStyle/>
        <a:p>
          <a:endParaRPr lang="de-AT"/>
        </a:p>
      </dgm:t>
    </dgm:pt>
    <dgm:pt modelId="{AE6CA3F7-39FF-4069-AFCB-D8FFBCA333FD}">
      <dgm:prSet phldrT="[Text]"/>
      <dgm:spPr>
        <a:ln>
          <a:solidFill>
            <a:schemeClr val="accent3">
              <a:lumMod val="50000"/>
            </a:schemeClr>
          </a:solidFill>
        </a:ln>
      </dgm:spPr>
      <dgm:t>
        <a:bodyPr/>
        <a:lstStyle/>
        <a:p>
          <a:r>
            <a:rPr lang="de-AT"/>
            <a:t>Erlöse</a:t>
          </a:r>
        </a:p>
      </dgm:t>
    </dgm:pt>
    <dgm:pt modelId="{A711168E-8235-49BD-9FED-018BF13FA1C9}" type="parTrans" cxnId="{555CE2D7-3834-46E1-884D-160F06CC6157}">
      <dgm:prSet/>
      <dgm:spPr/>
      <dgm:t>
        <a:bodyPr/>
        <a:lstStyle/>
        <a:p>
          <a:endParaRPr lang="de-AT"/>
        </a:p>
      </dgm:t>
    </dgm:pt>
    <dgm:pt modelId="{9DC9523C-0EC3-4E2D-AE17-FA2DC1CC1B10}" type="sibTrans" cxnId="{555CE2D7-3834-46E1-884D-160F06CC6157}">
      <dgm:prSet/>
      <dgm:spPr/>
      <dgm:t>
        <a:bodyPr/>
        <a:lstStyle/>
        <a:p>
          <a:endParaRPr lang="de-AT"/>
        </a:p>
      </dgm:t>
    </dgm:pt>
    <dgm:pt modelId="{56751919-5E34-40B5-ABF7-C7CE43166B2B}">
      <dgm:prSet phldrT="[Text]"/>
      <dgm:spPr>
        <a:ln>
          <a:solidFill>
            <a:schemeClr val="accent3">
              <a:lumMod val="50000"/>
            </a:schemeClr>
          </a:solidFill>
        </a:ln>
      </dgm:spPr>
      <dgm:t>
        <a:bodyPr/>
        <a:lstStyle/>
        <a:p>
          <a:r>
            <a:rPr lang="de-AT"/>
            <a:t>Prämien</a:t>
          </a:r>
        </a:p>
      </dgm:t>
    </dgm:pt>
    <dgm:pt modelId="{EA5DF66F-4ADB-451F-A5F2-B2AFB0EAB80A}" type="parTrans" cxnId="{27DE4F61-8BEE-4097-90A8-4B8058C0D63C}">
      <dgm:prSet/>
      <dgm:spPr/>
      <dgm:t>
        <a:bodyPr/>
        <a:lstStyle/>
        <a:p>
          <a:endParaRPr lang="de-AT"/>
        </a:p>
      </dgm:t>
    </dgm:pt>
    <dgm:pt modelId="{1804439C-8006-4E09-AC48-4811F46CC2D8}" type="sibTrans" cxnId="{27DE4F61-8BEE-4097-90A8-4B8058C0D63C}">
      <dgm:prSet/>
      <dgm:spPr/>
      <dgm:t>
        <a:bodyPr/>
        <a:lstStyle/>
        <a:p>
          <a:endParaRPr lang="de-AT"/>
        </a:p>
      </dgm:t>
    </dgm:pt>
    <dgm:pt modelId="{75EDC86F-63B9-438E-9E7D-17ADB2E24BEC}">
      <dgm:prSet phldrT="[Text]"/>
      <dgm:spPr>
        <a:ln>
          <a:solidFill>
            <a:schemeClr val="accent3">
              <a:lumMod val="50000"/>
            </a:schemeClr>
          </a:solidFill>
        </a:ln>
      </dgm:spPr>
      <dgm:t>
        <a:bodyPr/>
        <a:lstStyle/>
        <a:p>
          <a:r>
            <a:rPr lang="de-AT"/>
            <a:t>Kosten</a:t>
          </a:r>
        </a:p>
      </dgm:t>
    </dgm:pt>
    <dgm:pt modelId="{CFFE0FC9-33BC-4706-A45D-D73226F49F77}" type="parTrans" cxnId="{B0B82E8F-CD77-4CE8-AD54-ED53C7215E65}">
      <dgm:prSet/>
      <dgm:spPr/>
      <dgm:t>
        <a:bodyPr/>
        <a:lstStyle/>
        <a:p>
          <a:endParaRPr lang="de-AT"/>
        </a:p>
      </dgm:t>
    </dgm:pt>
    <dgm:pt modelId="{E0184262-CD5F-4206-91F8-52D5FC3761D6}" type="sibTrans" cxnId="{B0B82E8F-CD77-4CE8-AD54-ED53C7215E65}">
      <dgm:prSet/>
      <dgm:spPr>
        <a:solidFill>
          <a:schemeClr val="accent3">
            <a:lumMod val="50000"/>
          </a:schemeClr>
        </a:solidFill>
      </dgm:spPr>
      <dgm:t>
        <a:bodyPr/>
        <a:lstStyle/>
        <a:p>
          <a:endParaRPr lang="de-AT"/>
        </a:p>
      </dgm:t>
    </dgm:pt>
    <dgm:pt modelId="{2BEC403D-7F9B-46E5-A8A9-7BC3CC7D05DB}">
      <dgm:prSet phldrT="[Text]"/>
      <dgm:spPr>
        <a:ln>
          <a:solidFill>
            <a:schemeClr val="accent3">
              <a:lumMod val="50000"/>
            </a:schemeClr>
          </a:solidFill>
        </a:ln>
      </dgm:spPr>
      <dgm:t>
        <a:bodyPr/>
        <a:lstStyle/>
        <a:p>
          <a:r>
            <a:rPr lang="de-AT"/>
            <a:t>Maschinen</a:t>
          </a:r>
        </a:p>
      </dgm:t>
    </dgm:pt>
    <dgm:pt modelId="{B8266C0D-1BE3-4852-8B4E-0ECDBA2A01BD}" type="parTrans" cxnId="{3D3B0D7F-CAEF-4C14-AB30-25124FFCF1CD}">
      <dgm:prSet/>
      <dgm:spPr/>
      <dgm:t>
        <a:bodyPr/>
        <a:lstStyle/>
        <a:p>
          <a:endParaRPr lang="de-AT"/>
        </a:p>
      </dgm:t>
    </dgm:pt>
    <dgm:pt modelId="{B77E0B71-EB10-4578-98DE-767470AC893C}" type="sibTrans" cxnId="{3D3B0D7F-CAEF-4C14-AB30-25124FFCF1CD}">
      <dgm:prSet/>
      <dgm:spPr/>
      <dgm:t>
        <a:bodyPr/>
        <a:lstStyle/>
        <a:p>
          <a:endParaRPr lang="de-AT"/>
        </a:p>
      </dgm:t>
    </dgm:pt>
    <dgm:pt modelId="{56BF9401-978D-4A18-8EF2-AB6C30E272D8}">
      <dgm:prSet phldrT="[Text]"/>
      <dgm:spPr>
        <a:ln>
          <a:solidFill>
            <a:schemeClr val="accent3">
              <a:lumMod val="50000"/>
            </a:schemeClr>
          </a:solidFill>
        </a:ln>
      </dgm:spPr>
      <dgm:t>
        <a:bodyPr/>
        <a:lstStyle/>
        <a:p>
          <a:r>
            <a:rPr lang="de-AT"/>
            <a:t>Betriebsmittel</a:t>
          </a:r>
        </a:p>
      </dgm:t>
    </dgm:pt>
    <dgm:pt modelId="{998373C6-528B-43C5-99AE-B4A809ED8C82}" type="parTrans" cxnId="{D4CC5962-361B-4208-940B-6869ACD3ADF3}">
      <dgm:prSet/>
      <dgm:spPr/>
      <dgm:t>
        <a:bodyPr/>
        <a:lstStyle/>
        <a:p>
          <a:endParaRPr lang="de-AT"/>
        </a:p>
      </dgm:t>
    </dgm:pt>
    <dgm:pt modelId="{3E997809-454F-4E51-91AC-06BA4F9EE035}" type="sibTrans" cxnId="{D4CC5962-361B-4208-940B-6869ACD3ADF3}">
      <dgm:prSet/>
      <dgm:spPr/>
      <dgm:t>
        <a:bodyPr/>
        <a:lstStyle/>
        <a:p>
          <a:endParaRPr lang="de-AT"/>
        </a:p>
      </dgm:t>
    </dgm:pt>
    <dgm:pt modelId="{1499887F-A8FD-4D57-AD2A-284E75526C47}">
      <dgm:prSet phldrT="[Text]"/>
      <dgm:spPr>
        <a:ln>
          <a:solidFill>
            <a:schemeClr val="accent3">
              <a:lumMod val="50000"/>
            </a:schemeClr>
          </a:solidFill>
        </a:ln>
      </dgm:spPr>
      <dgm:t>
        <a:bodyPr/>
        <a:lstStyle/>
        <a:p>
          <a:r>
            <a:rPr lang="de-AT"/>
            <a:t>Deckungsbeitrag</a:t>
          </a:r>
        </a:p>
      </dgm:t>
    </dgm:pt>
    <dgm:pt modelId="{9E7E7804-F4ED-4632-A5C7-48E1360172CD}" type="parTrans" cxnId="{46188BF1-04C3-4024-BBAF-AA97209FE86B}">
      <dgm:prSet/>
      <dgm:spPr/>
      <dgm:t>
        <a:bodyPr/>
        <a:lstStyle/>
        <a:p>
          <a:endParaRPr lang="de-AT"/>
        </a:p>
      </dgm:t>
    </dgm:pt>
    <dgm:pt modelId="{DC39FD1D-B850-4D2C-986C-749A7B8C544F}" type="sibTrans" cxnId="{46188BF1-04C3-4024-BBAF-AA97209FE86B}">
      <dgm:prSet/>
      <dgm:spPr/>
      <dgm:t>
        <a:bodyPr/>
        <a:lstStyle/>
        <a:p>
          <a:endParaRPr lang="de-AT"/>
        </a:p>
      </dgm:t>
    </dgm:pt>
    <dgm:pt modelId="{17A8FA3E-2783-44F2-9A92-80DB3C36575B}">
      <dgm:prSet phldrT="[Text]"/>
      <dgm:spPr>
        <a:ln>
          <a:solidFill>
            <a:schemeClr val="accent3">
              <a:lumMod val="50000"/>
            </a:schemeClr>
          </a:solidFill>
        </a:ln>
      </dgm:spPr>
      <dgm:t>
        <a:bodyPr/>
        <a:lstStyle/>
        <a:p>
          <a:r>
            <a:rPr lang="de-AT"/>
            <a:t>Detailierte Aufstellung von Erlösen/Kosten</a:t>
          </a:r>
        </a:p>
      </dgm:t>
    </dgm:pt>
    <dgm:pt modelId="{AA3B26A8-38FD-41CA-999E-E80BC421287A}" type="parTrans" cxnId="{9A45094B-D228-43CF-8E11-55CD761FD826}">
      <dgm:prSet/>
      <dgm:spPr/>
      <dgm:t>
        <a:bodyPr/>
        <a:lstStyle/>
        <a:p>
          <a:endParaRPr lang="de-AT"/>
        </a:p>
      </dgm:t>
    </dgm:pt>
    <dgm:pt modelId="{6C3A74E6-1FE9-4D63-AA21-D060D1205AFB}" type="sibTrans" cxnId="{9A45094B-D228-43CF-8E11-55CD761FD826}">
      <dgm:prSet/>
      <dgm:spPr/>
      <dgm:t>
        <a:bodyPr/>
        <a:lstStyle/>
        <a:p>
          <a:endParaRPr lang="de-AT"/>
        </a:p>
      </dgm:t>
    </dgm:pt>
    <dgm:pt modelId="{1415C491-A5B0-4FE5-82B2-B4F5B6EE39AD}" type="pres">
      <dgm:prSet presAssocID="{101833F6-0E33-46DD-81F5-44F501CA0EE2}" presName="Name0" presStyleCnt="0">
        <dgm:presLayoutVars>
          <dgm:dir/>
          <dgm:animLvl val="lvl"/>
          <dgm:resizeHandles val="exact"/>
        </dgm:presLayoutVars>
      </dgm:prSet>
      <dgm:spPr/>
      <dgm:t>
        <a:bodyPr/>
        <a:lstStyle/>
        <a:p>
          <a:endParaRPr lang="de-AT"/>
        </a:p>
      </dgm:t>
    </dgm:pt>
    <dgm:pt modelId="{7236F07B-C3CA-4D04-929B-C8698DB4B252}" type="pres">
      <dgm:prSet presAssocID="{101833F6-0E33-46DD-81F5-44F501CA0EE2}" presName="tSp" presStyleCnt="0"/>
      <dgm:spPr/>
    </dgm:pt>
    <dgm:pt modelId="{E919DD52-28C5-4778-BD59-7561367790CA}" type="pres">
      <dgm:prSet presAssocID="{101833F6-0E33-46DD-81F5-44F501CA0EE2}" presName="bSp" presStyleCnt="0"/>
      <dgm:spPr/>
    </dgm:pt>
    <dgm:pt modelId="{3F100C99-20D4-4DE5-A3FD-402E6CED9F67}" type="pres">
      <dgm:prSet presAssocID="{101833F6-0E33-46DD-81F5-44F501CA0EE2}" presName="process" presStyleCnt="0"/>
      <dgm:spPr/>
    </dgm:pt>
    <dgm:pt modelId="{859BF166-BA1D-4073-8D6A-2189234585EC}" type="pres">
      <dgm:prSet presAssocID="{39945160-70E0-4171-B348-D5412096F01D}" presName="composite1" presStyleCnt="0"/>
      <dgm:spPr/>
    </dgm:pt>
    <dgm:pt modelId="{11AABBA0-BA6C-40EE-ABCE-50F7CC2C2723}" type="pres">
      <dgm:prSet presAssocID="{39945160-70E0-4171-B348-D5412096F01D}" presName="dummyNode1" presStyleLbl="node1" presStyleIdx="0" presStyleCnt="3"/>
      <dgm:spPr/>
    </dgm:pt>
    <dgm:pt modelId="{D450803A-0D1C-4605-B21D-3632705BAC95}" type="pres">
      <dgm:prSet presAssocID="{39945160-70E0-4171-B348-D5412096F01D}" presName="childNode1" presStyleLbl="bgAcc1" presStyleIdx="0" presStyleCnt="3">
        <dgm:presLayoutVars>
          <dgm:bulletEnabled val="1"/>
        </dgm:presLayoutVars>
      </dgm:prSet>
      <dgm:spPr/>
      <dgm:t>
        <a:bodyPr/>
        <a:lstStyle/>
        <a:p>
          <a:endParaRPr lang="de-AT"/>
        </a:p>
      </dgm:t>
    </dgm:pt>
    <dgm:pt modelId="{48FA0156-1BCA-482D-8C00-7DCD93F6D9A0}" type="pres">
      <dgm:prSet presAssocID="{39945160-70E0-4171-B348-D5412096F01D}" presName="childNode1tx" presStyleLbl="bgAcc1" presStyleIdx="0" presStyleCnt="3">
        <dgm:presLayoutVars>
          <dgm:bulletEnabled val="1"/>
        </dgm:presLayoutVars>
      </dgm:prSet>
      <dgm:spPr/>
      <dgm:t>
        <a:bodyPr/>
        <a:lstStyle/>
        <a:p>
          <a:endParaRPr lang="de-AT"/>
        </a:p>
      </dgm:t>
    </dgm:pt>
    <dgm:pt modelId="{686E7BC1-103C-48C1-AC94-FB0D46746A42}" type="pres">
      <dgm:prSet presAssocID="{39945160-70E0-4171-B348-D5412096F01D}" presName="parentNode1" presStyleLbl="node1" presStyleIdx="0" presStyleCnt="3">
        <dgm:presLayoutVars>
          <dgm:chMax val="1"/>
          <dgm:bulletEnabled val="1"/>
        </dgm:presLayoutVars>
      </dgm:prSet>
      <dgm:spPr/>
      <dgm:t>
        <a:bodyPr/>
        <a:lstStyle/>
        <a:p>
          <a:endParaRPr lang="de-AT"/>
        </a:p>
      </dgm:t>
    </dgm:pt>
    <dgm:pt modelId="{1D2D88C8-A355-4F0B-AAF1-026524F7C899}" type="pres">
      <dgm:prSet presAssocID="{39945160-70E0-4171-B348-D5412096F01D}" presName="connSite1" presStyleCnt="0"/>
      <dgm:spPr/>
    </dgm:pt>
    <dgm:pt modelId="{2B3DCD43-20A4-4183-8A52-47C498A701EE}" type="pres">
      <dgm:prSet presAssocID="{752BCEA4-56C9-4F84-8648-55F6355EA339}" presName="Name9" presStyleLbl="sibTrans2D1" presStyleIdx="0" presStyleCnt="2"/>
      <dgm:spPr/>
      <dgm:t>
        <a:bodyPr/>
        <a:lstStyle/>
        <a:p>
          <a:endParaRPr lang="de-AT"/>
        </a:p>
      </dgm:t>
    </dgm:pt>
    <dgm:pt modelId="{49A47758-A6B5-47B1-A87E-CAC858D4C56C}" type="pres">
      <dgm:prSet presAssocID="{75EDC86F-63B9-438E-9E7D-17ADB2E24BEC}" presName="composite2" presStyleCnt="0"/>
      <dgm:spPr/>
    </dgm:pt>
    <dgm:pt modelId="{6B3CE6AB-4B23-4F46-B397-4FEB57E49ACF}" type="pres">
      <dgm:prSet presAssocID="{75EDC86F-63B9-438E-9E7D-17ADB2E24BEC}" presName="dummyNode2" presStyleLbl="node1" presStyleIdx="0" presStyleCnt="3"/>
      <dgm:spPr/>
    </dgm:pt>
    <dgm:pt modelId="{6C9E8FCF-C789-43C9-9C98-49041D0C67CE}" type="pres">
      <dgm:prSet presAssocID="{75EDC86F-63B9-438E-9E7D-17ADB2E24BEC}" presName="childNode2" presStyleLbl="bgAcc1" presStyleIdx="1" presStyleCnt="3">
        <dgm:presLayoutVars>
          <dgm:bulletEnabled val="1"/>
        </dgm:presLayoutVars>
      </dgm:prSet>
      <dgm:spPr/>
      <dgm:t>
        <a:bodyPr/>
        <a:lstStyle/>
        <a:p>
          <a:endParaRPr lang="de-AT"/>
        </a:p>
      </dgm:t>
    </dgm:pt>
    <dgm:pt modelId="{40919F71-79A6-488B-A7EF-FD27E26E87BB}" type="pres">
      <dgm:prSet presAssocID="{75EDC86F-63B9-438E-9E7D-17ADB2E24BEC}" presName="childNode2tx" presStyleLbl="bgAcc1" presStyleIdx="1" presStyleCnt="3">
        <dgm:presLayoutVars>
          <dgm:bulletEnabled val="1"/>
        </dgm:presLayoutVars>
      </dgm:prSet>
      <dgm:spPr/>
      <dgm:t>
        <a:bodyPr/>
        <a:lstStyle/>
        <a:p>
          <a:endParaRPr lang="de-AT"/>
        </a:p>
      </dgm:t>
    </dgm:pt>
    <dgm:pt modelId="{BAFF4669-C3A0-4E38-9C14-3C8D8981B095}" type="pres">
      <dgm:prSet presAssocID="{75EDC86F-63B9-438E-9E7D-17ADB2E24BEC}" presName="parentNode2" presStyleLbl="node1" presStyleIdx="1" presStyleCnt="3">
        <dgm:presLayoutVars>
          <dgm:chMax val="0"/>
          <dgm:bulletEnabled val="1"/>
        </dgm:presLayoutVars>
      </dgm:prSet>
      <dgm:spPr/>
      <dgm:t>
        <a:bodyPr/>
        <a:lstStyle/>
        <a:p>
          <a:endParaRPr lang="de-AT"/>
        </a:p>
      </dgm:t>
    </dgm:pt>
    <dgm:pt modelId="{5F7C542D-F243-4A02-8697-E64F535289B0}" type="pres">
      <dgm:prSet presAssocID="{75EDC86F-63B9-438E-9E7D-17ADB2E24BEC}" presName="connSite2" presStyleCnt="0"/>
      <dgm:spPr/>
    </dgm:pt>
    <dgm:pt modelId="{3FBDCD55-0C8A-47E8-B0ED-FDC4E51AABFA}" type="pres">
      <dgm:prSet presAssocID="{E0184262-CD5F-4206-91F8-52D5FC3761D6}" presName="Name18" presStyleLbl="sibTrans2D1" presStyleIdx="1" presStyleCnt="2"/>
      <dgm:spPr/>
      <dgm:t>
        <a:bodyPr/>
        <a:lstStyle/>
        <a:p>
          <a:endParaRPr lang="de-AT"/>
        </a:p>
      </dgm:t>
    </dgm:pt>
    <dgm:pt modelId="{D8345EB7-48DC-49E9-9D0A-CAACB8F55EF2}" type="pres">
      <dgm:prSet presAssocID="{1499887F-A8FD-4D57-AD2A-284E75526C47}" presName="composite1" presStyleCnt="0"/>
      <dgm:spPr/>
    </dgm:pt>
    <dgm:pt modelId="{5C76EFF4-9E94-4687-9D9D-0F8441BD093F}" type="pres">
      <dgm:prSet presAssocID="{1499887F-A8FD-4D57-AD2A-284E75526C47}" presName="dummyNode1" presStyleLbl="node1" presStyleIdx="1" presStyleCnt="3"/>
      <dgm:spPr/>
    </dgm:pt>
    <dgm:pt modelId="{A321AA56-23E4-4945-A79D-D8525BB19AFF}" type="pres">
      <dgm:prSet presAssocID="{1499887F-A8FD-4D57-AD2A-284E75526C47}" presName="childNode1" presStyleLbl="bgAcc1" presStyleIdx="2" presStyleCnt="3">
        <dgm:presLayoutVars>
          <dgm:bulletEnabled val="1"/>
        </dgm:presLayoutVars>
      </dgm:prSet>
      <dgm:spPr/>
      <dgm:t>
        <a:bodyPr/>
        <a:lstStyle/>
        <a:p>
          <a:endParaRPr lang="de-AT"/>
        </a:p>
      </dgm:t>
    </dgm:pt>
    <dgm:pt modelId="{4B07CBB7-FE81-4C40-ADF9-7C0E21E91783}" type="pres">
      <dgm:prSet presAssocID="{1499887F-A8FD-4D57-AD2A-284E75526C47}" presName="childNode1tx" presStyleLbl="bgAcc1" presStyleIdx="2" presStyleCnt="3">
        <dgm:presLayoutVars>
          <dgm:bulletEnabled val="1"/>
        </dgm:presLayoutVars>
      </dgm:prSet>
      <dgm:spPr/>
      <dgm:t>
        <a:bodyPr/>
        <a:lstStyle/>
        <a:p>
          <a:endParaRPr lang="de-AT"/>
        </a:p>
      </dgm:t>
    </dgm:pt>
    <dgm:pt modelId="{65A879BE-21A1-4515-A2F0-770C6580DEBE}" type="pres">
      <dgm:prSet presAssocID="{1499887F-A8FD-4D57-AD2A-284E75526C47}" presName="parentNode1" presStyleLbl="node1" presStyleIdx="2" presStyleCnt="3">
        <dgm:presLayoutVars>
          <dgm:chMax val="1"/>
          <dgm:bulletEnabled val="1"/>
        </dgm:presLayoutVars>
      </dgm:prSet>
      <dgm:spPr/>
      <dgm:t>
        <a:bodyPr/>
        <a:lstStyle/>
        <a:p>
          <a:endParaRPr lang="de-AT"/>
        </a:p>
      </dgm:t>
    </dgm:pt>
    <dgm:pt modelId="{C53E6030-AFD1-42B9-9B4A-0F3EC6E03B9A}" type="pres">
      <dgm:prSet presAssocID="{1499887F-A8FD-4D57-AD2A-284E75526C47}" presName="connSite1" presStyleCnt="0"/>
      <dgm:spPr/>
    </dgm:pt>
  </dgm:ptLst>
  <dgm:cxnLst>
    <dgm:cxn modelId="{9A45094B-D228-43CF-8E11-55CD761FD826}" srcId="{1499887F-A8FD-4D57-AD2A-284E75526C47}" destId="{17A8FA3E-2783-44F2-9A92-80DB3C36575B}" srcOrd="0" destOrd="0" parTransId="{AA3B26A8-38FD-41CA-999E-E80BC421287A}" sibTransId="{6C3A74E6-1FE9-4D63-AA21-D060D1205AFB}"/>
    <dgm:cxn modelId="{8A8C0A76-0CD3-4DBB-AC32-BF19D6A9612A}" type="presOf" srcId="{56BF9401-978D-4A18-8EF2-AB6C30E272D8}" destId="{6C9E8FCF-C789-43C9-9C98-49041D0C67CE}" srcOrd="0" destOrd="1" presId="urn:microsoft.com/office/officeart/2005/8/layout/hProcess4"/>
    <dgm:cxn modelId="{9931A138-D3AB-40F9-9F89-53C8F3F2C9AF}" type="presOf" srcId="{2BEC403D-7F9B-46E5-A8A9-7BC3CC7D05DB}" destId="{40919F71-79A6-488B-A7EF-FD27E26E87BB}" srcOrd="1" destOrd="0" presId="urn:microsoft.com/office/officeart/2005/8/layout/hProcess4"/>
    <dgm:cxn modelId="{ADC3FB72-605C-4F54-AC8F-B41B5D8EBFA2}" type="presOf" srcId="{56751919-5E34-40B5-ABF7-C7CE43166B2B}" destId="{D450803A-0D1C-4605-B21D-3632705BAC95}" srcOrd="0" destOrd="1" presId="urn:microsoft.com/office/officeart/2005/8/layout/hProcess4"/>
    <dgm:cxn modelId="{D4CC5962-361B-4208-940B-6869ACD3ADF3}" srcId="{75EDC86F-63B9-438E-9E7D-17ADB2E24BEC}" destId="{56BF9401-978D-4A18-8EF2-AB6C30E272D8}" srcOrd="1" destOrd="0" parTransId="{998373C6-528B-43C5-99AE-B4A809ED8C82}" sibTransId="{3E997809-454F-4E51-91AC-06BA4F9EE035}"/>
    <dgm:cxn modelId="{555CE2D7-3834-46E1-884D-160F06CC6157}" srcId="{39945160-70E0-4171-B348-D5412096F01D}" destId="{AE6CA3F7-39FF-4069-AFCB-D8FFBCA333FD}" srcOrd="0" destOrd="0" parTransId="{A711168E-8235-49BD-9FED-018BF13FA1C9}" sibTransId="{9DC9523C-0EC3-4E2D-AE17-FA2DC1CC1B10}"/>
    <dgm:cxn modelId="{B0B82E8F-CD77-4CE8-AD54-ED53C7215E65}" srcId="{101833F6-0E33-46DD-81F5-44F501CA0EE2}" destId="{75EDC86F-63B9-438E-9E7D-17ADB2E24BEC}" srcOrd="1" destOrd="0" parTransId="{CFFE0FC9-33BC-4706-A45D-D73226F49F77}" sibTransId="{E0184262-CD5F-4206-91F8-52D5FC3761D6}"/>
    <dgm:cxn modelId="{3D3B0D7F-CAEF-4C14-AB30-25124FFCF1CD}" srcId="{75EDC86F-63B9-438E-9E7D-17ADB2E24BEC}" destId="{2BEC403D-7F9B-46E5-A8A9-7BC3CC7D05DB}" srcOrd="0" destOrd="0" parTransId="{B8266C0D-1BE3-4852-8B4E-0ECDBA2A01BD}" sibTransId="{B77E0B71-EB10-4578-98DE-767470AC893C}"/>
    <dgm:cxn modelId="{1F36E514-7A6A-459B-9132-D8019B95C5E8}" srcId="{101833F6-0E33-46DD-81F5-44F501CA0EE2}" destId="{39945160-70E0-4171-B348-D5412096F01D}" srcOrd="0" destOrd="0" parTransId="{0C3701F4-8D06-4378-8C07-D9702BAB062A}" sibTransId="{752BCEA4-56C9-4F84-8648-55F6355EA339}"/>
    <dgm:cxn modelId="{C18C325B-D843-4ABA-B600-0C9B704BE9FA}" type="presOf" srcId="{1499887F-A8FD-4D57-AD2A-284E75526C47}" destId="{65A879BE-21A1-4515-A2F0-770C6580DEBE}" srcOrd="0" destOrd="0" presId="urn:microsoft.com/office/officeart/2005/8/layout/hProcess4"/>
    <dgm:cxn modelId="{46188BF1-04C3-4024-BBAF-AA97209FE86B}" srcId="{101833F6-0E33-46DD-81F5-44F501CA0EE2}" destId="{1499887F-A8FD-4D57-AD2A-284E75526C47}" srcOrd="2" destOrd="0" parTransId="{9E7E7804-F4ED-4632-A5C7-48E1360172CD}" sibTransId="{DC39FD1D-B850-4D2C-986C-749A7B8C544F}"/>
    <dgm:cxn modelId="{27DE4F61-8BEE-4097-90A8-4B8058C0D63C}" srcId="{39945160-70E0-4171-B348-D5412096F01D}" destId="{56751919-5E34-40B5-ABF7-C7CE43166B2B}" srcOrd="1" destOrd="0" parTransId="{EA5DF66F-4ADB-451F-A5F2-B2AFB0EAB80A}" sibTransId="{1804439C-8006-4E09-AC48-4811F46CC2D8}"/>
    <dgm:cxn modelId="{7E5950FC-4651-460A-BE58-41D0815F1530}" type="presOf" srcId="{2BEC403D-7F9B-46E5-A8A9-7BC3CC7D05DB}" destId="{6C9E8FCF-C789-43C9-9C98-49041D0C67CE}" srcOrd="0" destOrd="0" presId="urn:microsoft.com/office/officeart/2005/8/layout/hProcess4"/>
    <dgm:cxn modelId="{5D9B7CAB-1C0C-4EF7-A7D2-48BEFBAB5190}" type="presOf" srcId="{AE6CA3F7-39FF-4069-AFCB-D8FFBCA333FD}" destId="{D450803A-0D1C-4605-B21D-3632705BAC95}" srcOrd="0" destOrd="0" presId="urn:microsoft.com/office/officeart/2005/8/layout/hProcess4"/>
    <dgm:cxn modelId="{D0916454-ACE0-4B2A-A6F9-8446EA569248}" type="presOf" srcId="{101833F6-0E33-46DD-81F5-44F501CA0EE2}" destId="{1415C491-A5B0-4FE5-82B2-B4F5B6EE39AD}" srcOrd="0" destOrd="0" presId="urn:microsoft.com/office/officeart/2005/8/layout/hProcess4"/>
    <dgm:cxn modelId="{5C471D89-5E31-44F8-9DF4-65CB88F6A644}" type="presOf" srcId="{752BCEA4-56C9-4F84-8648-55F6355EA339}" destId="{2B3DCD43-20A4-4183-8A52-47C498A701EE}" srcOrd="0" destOrd="0" presId="urn:microsoft.com/office/officeart/2005/8/layout/hProcess4"/>
    <dgm:cxn modelId="{390041B7-1BD6-40D1-9065-382967D7B717}" type="presOf" srcId="{AE6CA3F7-39FF-4069-AFCB-D8FFBCA333FD}" destId="{48FA0156-1BCA-482D-8C00-7DCD93F6D9A0}" srcOrd="1" destOrd="0" presId="urn:microsoft.com/office/officeart/2005/8/layout/hProcess4"/>
    <dgm:cxn modelId="{7A6D39D4-3848-425F-B2DE-6A98C9D34619}" type="presOf" srcId="{56751919-5E34-40B5-ABF7-C7CE43166B2B}" destId="{48FA0156-1BCA-482D-8C00-7DCD93F6D9A0}" srcOrd="1" destOrd="1" presId="urn:microsoft.com/office/officeart/2005/8/layout/hProcess4"/>
    <dgm:cxn modelId="{38C62820-6B50-4AE5-A9D1-4C54796A9389}" type="presOf" srcId="{75EDC86F-63B9-438E-9E7D-17ADB2E24BEC}" destId="{BAFF4669-C3A0-4E38-9C14-3C8D8981B095}" srcOrd="0" destOrd="0" presId="urn:microsoft.com/office/officeart/2005/8/layout/hProcess4"/>
    <dgm:cxn modelId="{E8AE3EEC-996D-434F-A10F-45A4F11D4B72}" type="presOf" srcId="{39945160-70E0-4171-B348-D5412096F01D}" destId="{686E7BC1-103C-48C1-AC94-FB0D46746A42}" srcOrd="0" destOrd="0" presId="urn:microsoft.com/office/officeart/2005/8/layout/hProcess4"/>
    <dgm:cxn modelId="{2F5C7BB2-288F-44C5-A4F7-DA48C5D0BDA1}" type="presOf" srcId="{17A8FA3E-2783-44F2-9A92-80DB3C36575B}" destId="{A321AA56-23E4-4945-A79D-D8525BB19AFF}" srcOrd="0" destOrd="0" presId="urn:microsoft.com/office/officeart/2005/8/layout/hProcess4"/>
    <dgm:cxn modelId="{86314F3F-47FC-4C88-97D3-E59F4F646BF7}" type="presOf" srcId="{17A8FA3E-2783-44F2-9A92-80DB3C36575B}" destId="{4B07CBB7-FE81-4C40-ADF9-7C0E21E91783}" srcOrd="1" destOrd="0" presId="urn:microsoft.com/office/officeart/2005/8/layout/hProcess4"/>
    <dgm:cxn modelId="{232EACCD-25E4-435E-BD4F-F996B864CA6F}" type="presOf" srcId="{E0184262-CD5F-4206-91F8-52D5FC3761D6}" destId="{3FBDCD55-0C8A-47E8-B0ED-FDC4E51AABFA}" srcOrd="0" destOrd="0" presId="urn:microsoft.com/office/officeart/2005/8/layout/hProcess4"/>
    <dgm:cxn modelId="{4BFA5AFF-FC52-42BB-AD59-FA44C397A972}" type="presOf" srcId="{56BF9401-978D-4A18-8EF2-AB6C30E272D8}" destId="{40919F71-79A6-488B-A7EF-FD27E26E87BB}" srcOrd="1" destOrd="1" presId="urn:microsoft.com/office/officeart/2005/8/layout/hProcess4"/>
    <dgm:cxn modelId="{91AA4F2B-A86B-4304-98C9-4467581CF462}" type="presParOf" srcId="{1415C491-A5B0-4FE5-82B2-B4F5B6EE39AD}" destId="{7236F07B-C3CA-4D04-929B-C8698DB4B252}" srcOrd="0" destOrd="0" presId="urn:microsoft.com/office/officeart/2005/8/layout/hProcess4"/>
    <dgm:cxn modelId="{2C5348F8-C62E-46AC-9F1C-6B23307E2964}" type="presParOf" srcId="{1415C491-A5B0-4FE5-82B2-B4F5B6EE39AD}" destId="{E919DD52-28C5-4778-BD59-7561367790CA}" srcOrd="1" destOrd="0" presId="urn:microsoft.com/office/officeart/2005/8/layout/hProcess4"/>
    <dgm:cxn modelId="{E6B45219-D9CE-4344-B019-27A9680A7AAB}" type="presParOf" srcId="{1415C491-A5B0-4FE5-82B2-B4F5B6EE39AD}" destId="{3F100C99-20D4-4DE5-A3FD-402E6CED9F67}" srcOrd="2" destOrd="0" presId="urn:microsoft.com/office/officeart/2005/8/layout/hProcess4"/>
    <dgm:cxn modelId="{B49A1D39-6A66-44DF-9134-190595DDB507}" type="presParOf" srcId="{3F100C99-20D4-4DE5-A3FD-402E6CED9F67}" destId="{859BF166-BA1D-4073-8D6A-2189234585EC}" srcOrd="0" destOrd="0" presId="urn:microsoft.com/office/officeart/2005/8/layout/hProcess4"/>
    <dgm:cxn modelId="{A8A1A2D8-32B8-406C-8040-45BDC9590BC9}" type="presParOf" srcId="{859BF166-BA1D-4073-8D6A-2189234585EC}" destId="{11AABBA0-BA6C-40EE-ABCE-50F7CC2C2723}" srcOrd="0" destOrd="0" presId="urn:microsoft.com/office/officeart/2005/8/layout/hProcess4"/>
    <dgm:cxn modelId="{419C6BF9-D610-4465-A83F-0CB9E281A2DB}" type="presParOf" srcId="{859BF166-BA1D-4073-8D6A-2189234585EC}" destId="{D450803A-0D1C-4605-B21D-3632705BAC95}" srcOrd="1" destOrd="0" presId="urn:microsoft.com/office/officeart/2005/8/layout/hProcess4"/>
    <dgm:cxn modelId="{42542585-B050-4682-B7D3-208DDF1E2C3A}" type="presParOf" srcId="{859BF166-BA1D-4073-8D6A-2189234585EC}" destId="{48FA0156-1BCA-482D-8C00-7DCD93F6D9A0}" srcOrd="2" destOrd="0" presId="urn:microsoft.com/office/officeart/2005/8/layout/hProcess4"/>
    <dgm:cxn modelId="{F5B0E18B-5447-45F0-931B-6333BB6D99FD}" type="presParOf" srcId="{859BF166-BA1D-4073-8D6A-2189234585EC}" destId="{686E7BC1-103C-48C1-AC94-FB0D46746A42}" srcOrd="3" destOrd="0" presId="urn:microsoft.com/office/officeart/2005/8/layout/hProcess4"/>
    <dgm:cxn modelId="{20F6B399-2E24-419E-8716-050127AA75A2}" type="presParOf" srcId="{859BF166-BA1D-4073-8D6A-2189234585EC}" destId="{1D2D88C8-A355-4F0B-AAF1-026524F7C899}" srcOrd="4" destOrd="0" presId="urn:microsoft.com/office/officeart/2005/8/layout/hProcess4"/>
    <dgm:cxn modelId="{339D6B0B-D747-4428-9E26-03ED751B4589}" type="presParOf" srcId="{3F100C99-20D4-4DE5-A3FD-402E6CED9F67}" destId="{2B3DCD43-20A4-4183-8A52-47C498A701EE}" srcOrd="1" destOrd="0" presId="urn:microsoft.com/office/officeart/2005/8/layout/hProcess4"/>
    <dgm:cxn modelId="{338B1F37-F594-47FE-9346-89118EA2FE95}" type="presParOf" srcId="{3F100C99-20D4-4DE5-A3FD-402E6CED9F67}" destId="{49A47758-A6B5-47B1-A87E-CAC858D4C56C}" srcOrd="2" destOrd="0" presId="urn:microsoft.com/office/officeart/2005/8/layout/hProcess4"/>
    <dgm:cxn modelId="{3DC97CC0-B248-4990-BA81-EDA877EA138F}" type="presParOf" srcId="{49A47758-A6B5-47B1-A87E-CAC858D4C56C}" destId="{6B3CE6AB-4B23-4F46-B397-4FEB57E49ACF}" srcOrd="0" destOrd="0" presId="urn:microsoft.com/office/officeart/2005/8/layout/hProcess4"/>
    <dgm:cxn modelId="{6387188D-710F-45F4-90BC-B31B19F9CF0D}" type="presParOf" srcId="{49A47758-A6B5-47B1-A87E-CAC858D4C56C}" destId="{6C9E8FCF-C789-43C9-9C98-49041D0C67CE}" srcOrd="1" destOrd="0" presId="urn:microsoft.com/office/officeart/2005/8/layout/hProcess4"/>
    <dgm:cxn modelId="{AEE6C2AD-00A1-4004-BDCC-512DB9A7AE7F}" type="presParOf" srcId="{49A47758-A6B5-47B1-A87E-CAC858D4C56C}" destId="{40919F71-79A6-488B-A7EF-FD27E26E87BB}" srcOrd="2" destOrd="0" presId="urn:microsoft.com/office/officeart/2005/8/layout/hProcess4"/>
    <dgm:cxn modelId="{EB34D72A-3F6F-4EDB-9304-79446E5F1366}" type="presParOf" srcId="{49A47758-A6B5-47B1-A87E-CAC858D4C56C}" destId="{BAFF4669-C3A0-4E38-9C14-3C8D8981B095}" srcOrd="3" destOrd="0" presId="urn:microsoft.com/office/officeart/2005/8/layout/hProcess4"/>
    <dgm:cxn modelId="{349D70FC-0AC8-46F5-B6A9-747E850CCD4D}" type="presParOf" srcId="{49A47758-A6B5-47B1-A87E-CAC858D4C56C}" destId="{5F7C542D-F243-4A02-8697-E64F535289B0}" srcOrd="4" destOrd="0" presId="urn:microsoft.com/office/officeart/2005/8/layout/hProcess4"/>
    <dgm:cxn modelId="{B76BED58-C4FA-4B06-982F-8832979DD844}" type="presParOf" srcId="{3F100C99-20D4-4DE5-A3FD-402E6CED9F67}" destId="{3FBDCD55-0C8A-47E8-B0ED-FDC4E51AABFA}" srcOrd="3" destOrd="0" presId="urn:microsoft.com/office/officeart/2005/8/layout/hProcess4"/>
    <dgm:cxn modelId="{6810FD13-44A2-43AF-879F-AD142CF682AB}" type="presParOf" srcId="{3F100C99-20D4-4DE5-A3FD-402E6CED9F67}" destId="{D8345EB7-48DC-49E9-9D0A-CAACB8F55EF2}" srcOrd="4" destOrd="0" presId="urn:microsoft.com/office/officeart/2005/8/layout/hProcess4"/>
    <dgm:cxn modelId="{18652C6F-D151-49E6-BC8E-640C97F32C87}" type="presParOf" srcId="{D8345EB7-48DC-49E9-9D0A-CAACB8F55EF2}" destId="{5C76EFF4-9E94-4687-9D9D-0F8441BD093F}" srcOrd="0" destOrd="0" presId="urn:microsoft.com/office/officeart/2005/8/layout/hProcess4"/>
    <dgm:cxn modelId="{A0E0316C-5327-40FD-887F-01DBD0A3A82D}" type="presParOf" srcId="{D8345EB7-48DC-49E9-9D0A-CAACB8F55EF2}" destId="{A321AA56-23E4-4945-A79D-D8525BB19AFF}" srcOrd="1" destOrd="0" presId="urn:microsoft.com/office/officeart/2005/8/layout/hProcess4"/>
    <dgm:cxn modelId="{03573213-136D-410C-8C13-778900C89067}" type="presParOf" srcId="{D8345EB7-48DC-49E9-9D0A-CAACB8F55EF2}" destId="{4B07CBB7-FE81-4C40-ADF9-7C0E21E91783}" srcOrd="2" destOrd="0" presId="urn:microsoft.com/office/officeart/2005/8/layout/hProcess4"/>
    <dgm:cxn modelId="{714324DD-EA5D-4420-A32E-EFF96A4843C7}" type="presParOf" srcId="{D8345EB7-48DC-49E9-9D0A-CAACB8F55EF2}" destId="{65A879BE-21A1-4515-A2F0-770C6580DEBE}" srcOrd="3" destOrd="0" presId="urn:microsoft.com/office/officeart/2005/8/layout/hProcess4"/>
    <dgm:cxn modelId="{3F921181-1BEB-4F7D-B53E-DD1023E235DD}" type="presParOf" srcId="{D8345EB7-48DC-49E9-9D0A-CAACB8F55EF2}" destId="{C53E6030-AFD1-42B9-9B4A-0F3EC6E03B9A}" srcOrd="4" destOrd="0" presId="urn:microsoft.com/office/officeart/2005/8/layout/hProcess4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D450803A-0D1C-4605-B21D-3632705BAC95}">
      <dsp:nvSpPr>
        <dsp:cNvPr id="0" name=""/>
        <dsp:cNvSpPr/>
      </dsp:nvSpPr>
      <dsp:spPr>
        <a:xfrm>
          <a:off x="1395" y="721763"/>
          <a:ext cx="736578" cy="607523"/>
        </a:xfrm>
        <a:prstGeom prst="roundRect">
          <a:avLst>
            <a:gd name="adj" fmla="val 10000"/>
          </a:avLst>
        </a:prstGeom>
        <a:solidFill>
          <a:schemeClr val="accent3">
            <a:alpha val="90000"/>
            <a:tint val="40000"/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3">
              <a:lumMod val="5000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3335" tIns="13335" rIns="13335" bIns="13335" numCol="1" spcCol="1270" anchor="t" anchorCtr="0">
          <a:noAutofit/>
        </a:bodyPr>
        <a:lstStyle/>
        <a:p>
          <a:pPr marL="57150" lvl="1" indent="-57150" algn="l" defTabSz="3111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•"/>
          </a:pPr>
          <a:r>
            <a:rPr lang="de-AT" sz="700" kern="1200"/>
            <a:t>Erlöse</a:t>
          </a:r>
        </a:p>
        <a:p>
          <a:pPr marL="57150" lvl="1" indent="-57150" algn="l" defTabSz="3111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•"/>
          </a:pPr>
          <a:r>
            <a:rPr lang="de-AT" sz="700" kern="1200"/>
            <a:t>Prämien</a:t>
          </a:r>
        </a:p>
      </dsp:txBody>
      <dsp:txXfrm>
        <a:off x="15376" y="735744"/>
        <a:ext cx="708616" cy="449377"/>
      </dsp:txXfrm>
    </dsp:sp>
    <dsp:sp modelId="{2B3DCD43-20A4-4183-8A52-47C498A701EE}">
      <dsp:nvSpPr>
        <dsp:cNvPr id="0" name=""/>
        <dsp:cNvSpPr/>
      </dsp:nvSpPr>
      <dsp:spPr>
        <a:xfrm>
          <a:off x="428322" y="913109"/>
          <a:ext cx="743388" cy="743388"/>
        </a:xfrm>
        <a:prstGeom prst="leftCircularArrow">
          <a:avLst>
            <a:gd name="adj1" fmla="val 2234"/>
            <a:gd name="adj2" fmla="val 269056"/>
            <a:gd name="adj3" fmla="val 2044567"/>
            <a:gd name="adj4" fmla="val 9024489"/>
            <a:gd name="adj5" fmla="val 2606"/>
          </a:avLst>
        </a:prstGeom>
        <a:solidFill>
          <a:schemeClr val="accent3">
            <a:lumMod val="5000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686E7BC1-103C-48C1-AC94-FB0D46746A42}">
      <dsp:nvSpPr>
        <dsp:cNvPr id="0" name=""/>
        <dsp:cNvSpPr/>
      </dsp:nvSpPr>
      <dsp:spPr>
        <a:xfrm>
          <a:off x="165079" y="1199103"/>
          <a:ext cx="654736" cy="260367"/>
        </a:xfrm>
        <a:prstGeom prst="roundRect">
          <a:avLst>
            <a:gd name="adj" fmla="val 10000"/>
          </a:avLst>
        </a:prstGeom>
        <a:solidFill>
          <a:schemeClr val="l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3">
              <a:lumMod val="5000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3335" tIns="8890" rIns="13335" bIns="8890" numCol="1" spcCol="1270" anchor="ctr" anchorCtr="0">
          <a:noAutofit/>
        </a:bodyPr>
        <a:lstStyle/>
        <a:p>
          <a:pPr lvl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de-AT" sz="700" kern="1200"/>
            <a:t>Einnahmen</a:t>
          </a:r>
        </a:p>
      </dsp:txBody>
      <dsp:txXfrm>
        <a:off x="172705" y="1206729"/>
        <a:ext cx="639484" cy="245115"/>
      </dsp:txXfrm>
    </dsp:sp>
    <dsp:sp modelId="{6C9E8FCF-C789-43C9-9C98-49041D0C67CE}">
      <dsp:nvSpPr>
        <dsp:cNvPr id="0" name=""/>
        <dsp:cNvSpPr/>
      </dsp:nvSpPr>
      <dsp:spPr>
        <a:xfrm>
          <a:off x="898889" y="721763"/>
          <a:ext cx="736578" cy="607523"/>
        </a:xfrm>
        <a:prstGeom prst="roundRect">
          <a:avLst>
            <a:gd name="adj" fmla="val 10000"/>
          </a:avLst>
        </a:prstGeom>
        <a:solidFill>
          <a:schemeClr val="accent3">
            <a:alpha val="90000"/>
            <a:tint val="40000"/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3">
              <a:lumMod val="5000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3335" tIns="13335" rIns="13335" bIns="13335" numCol="1" spcCol="1270" anchor="t" anchorCtr="0">
          <a:noAutofit/>
        </a:bodyPr>
        <a:lstStyle/>
        <a:p>
          <a:pPr marL="57150" lvl="1" indent="-57150" algn="l" defTabSz="3111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•"/>
          </a:pPr>
          <a:r>
            <a:rPr lang="de-AT" sz="700" kern="1200"/>
            <a:t>Maschinen</a:t>
          </a:r>
        </a:p>
        <a:p>
          <a:pPr marL="57150" lvl="1" indent="-57150" algn="l" defTabSz="3111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•"/>
          </a:pPr>
          <a:r>
            <a:rPr lang="de-AT" sz="700" kern="1200"/>
            <a:t>Betriebsmittel</a:t>
          </a:r>
        </a:p>
      </dsp:txBody>
      <dsp:txXfrm>
        <a:off x="912870" y="865927"/>
        <a:ext cx="708616" cy="449377"/>
      </dsp:txXfrm>
    </dsp:sp>
    <dsp:sp modelId="{3FBDCD55-0C8A-47E8-B0ED-FDC4E51AABFA}">
      <dsp:nvSpPr>
        <dsp:cNvPr id="0" name=""/>
        <dsp:cNvSpPr/>
      </dsp:nvSpPr>
      <dsp:spPr>
        <a:xfrm>
          <a:off x="1319679" y="370730"/>
          <a:ext cx="837507" cy="837507"/>
        </a:xfrm>
        <a:prstGeom prst="circularArrow">
          <a:avLst>
            <a:gd name="adj1" fmla="val 1983"/>
            <a:gd name="adj2" fmla="val 237449"/>
            <a:gd name="adj3" fmla="val 19587040"/>
            <a:gd name="adj4" fmla="val 12575511"/>
            <a:gd name="adj5" fmla="val 2313"/>
          </a:avLst>
        </a:prstGeom>
        <a:solidFill>
          <a:schemeClr val="accent3">
            <a:lumMod val="5000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BAFF4669-C3A0-4E38-9C14-3C8D8981B095}">
      <dsp:nvSpPr>
        <dsp:cNvPr id="0" name=""/>
        <dsp:cNvSpPr/>
      </dsp:nvSpPr>
      <dsp:spPr>
        <a:xfrm>
          <a:off x="1062573" y="591579"/>
          <a:ext cx="654736" cy="260367"/>
        </a:xfrm>
        <a:prstGeom prst="roundRect">
          <a:avLst>
            <a:gd name="adj" fmla="val 10000"/>
          </a:avLst>
        </a:prstGeom>
        <a:solidFill>
          <a:schemeClr val="l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3">
              <a:lumMod val="5000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3335" tIns="8890" rIns="13335" bIns="8890" numCol="1" spcCol="1270" anchor="ctr" anchorCtr="0">
          <a:noAutofit/>
        </a:bodyPr>
        <a:lstStyle/>
        <a:p>
          <a:pPr lvl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de-AT" sz="700" kern="1200"/>
            <a:t>Kosten</a:t>
          </a:r>
        </a:p>
      </dsp:txBody>
      <dsp:txXfrm>
        <a:off x="1070199" y="599205"/>
        <a:ext cx="639484" cy="245115"/>
      </dsp:txXfrm>
    </dsp:sp>
    <dsp:sp modelId="{A321AA56-23E4-4945-A79D-D8525BB19AFF}">
      <dsp:nvSpPr>
        <dsp:cNvPr id="0" name=""/>
        <dsp:cNvSpPr/>
      </dsp:nvSpPr>
      <dsp:spPr>
        <a:xfrm>
          <a:off x="1796384" y="721763"/>
          <a:ext cx="736578" cy="607523"/>
        </a:xfrm>
        <a:prstGeom prst="roundRect">
          <a:avLst>
            <a:gd name="adj" fmla="val 10000"/>
          </a:avLst>
        </a:prstGeom>
        <a:solidFill>
          <a:schemeClr val="accent3">
            <a:alpha val="90000"/>
            <a:tint val="40000"/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3">
              <a:lumMod val="5000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3335" tIns="13335" rIns="13335" bIns="13335" numCol="1" spcCol="1270" anchor="t" anchorCtr="0">
          <a:noAutofit/>
        </a:bodyPr>
        <a:lstStyle/>
        <a:p>
          <a:pPr marL="57150" lvl="1" indent="-57150" algn="l" defTabSz="3111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•"/>
          </a:pPr>
          <a:r>
            <a:rPr lang="de-AT" sz="700" kern="1200"/>
            <a:t>Detailierte Aufstellung von Erlösen/Kosten</a:t>
          </a:r>
        </a:p>
      </dsp:txBody>
      <dsp:txXfrm>
        <a:off x="1810365" y="735744"/>
        <a:ext cx="708616" cy="449377"/>
      </dsp:txXfrm>
    </dsp:sp>
    <dsp:sp modelId="{65A879BE-21A1-4515-A2F0-770C6580DEBE}">
      <dsp:nvSpPr>
        <dsp:cNvPr id="0" name=""/>
        <dsp:cNvSpPr/>
      </dsp:nvSpPr>
      <dsp:spPr>
        <a:xfrm>
          <a:off x="1960068" y="1199103"/>
          <a:ext cx="654736" cy="260367"/>
        </a:xfrm>
        <a:prstGeom prst="roundRect">
          <a:avLst>
            <a:gd name="adj" fmla="val 10000"/>
          </a:avLst>
        </a:prstGeom>
        <a:solidFill>
          <a:schemeClr val="l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3">
              <a:lumMod val="5000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3335" tIns="8890" rIns="13335" bIns="8890" numCol="1" spcCol="1270" anchor="ctr" anchorCtr="0">
          <a:noAutofit/>
        </a:bodyPr>
        <a:lstStyle/>
        <a:p>
          <a:pPr lvl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de-AT" sz="700" kern="1200"/>
            <a:t>Deckungsbeitrag</a:t>
          </a:r>
        </a:p>
      </dsp:txBody>
      <dsp:txXfrm>
        <a:off x="1967694" y="1206729"/>
        <a:ext cx="639484" cy="245115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hProcess4">
  <dgm:title val=""/>
  <dgm:desc val=""/>
  <dgm:catLst>
    <dgm:cat type="process" pri="4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  <dgm:pt modelId="32">
          <dgm:prSet phldr="1"/>
        </dgm:pt>
      </dgm:ptLst>
      <dgm:cxnLst>
        <dgm:cxn modelId="4" srcId="0" destId="1" srcOrd="0" destOrd="0"/>
        <dgm:cxn modelId="5" srcId="0" destId="2" srcOrd="1" destOrd="0"/>
        <dgm:cxn modelId="6" srcId="0" destId="3" srcOrd="2" destOrd="0"/>
        <dgm:cxn modelId="13" srcId="1" destId="11" srcOrd="0" destOrd="0"/>
        <dgm:cxn modelId="14" srcId="1" destId="12" srcOrd="1" destOrd="0"/>
        <dgm:cxn modelId="23" srcId="2" destId="21" srcOrd="0" destOrd="0"/>
        <dgm:cxn modelId="24" srcId="2" destId="22" srcOrd="1" destOrd="0"/>
        <dgm:cxn modelId="33" srcId="3" destId="31" srcOrd="0" destOrd="0"/>
        <dgm:cxn modelId="34" srcId="3" destId="32" srcOrd="1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2"/>
        <dgm:pt modelId="21"/>
      </dgm:ptLst>
      <dgm:cxnLst>
        <dgm:cxn modelId="4" srcId="0" destId="1" srcOrd="0" destOrd="0"/>
        <dgm:cxn modelId="5" srcId="0" destId="2" srcOrd="1" destOrd="0"/>
        <dgm:cxn modelId="13" srcId="1" destId="11" srcOrd="0" destOrd="0"/>
        <dgm:cxn modelId="23" srcId="2" destId="21" srcOrd="0" destOrd="0"/>
      </dgm:cxnLst>
      <dgm:bg/>
      <dgm:whole/>
    </dgm:dataModel>
  </dgm:styleData>
  <dgm:clrData>
    <dgm:dataModel>
      <dgm:ptLst>
        <dgm:pt modelId="0" type="doc"/>
        <dgm:pt modelId="1"/>
        <dgm:pt modelId="11"/>
        <dgm:pt modelId="2"/>
        <dgm:pt modelId="21"/>
        <dgm:pt modelId="3"/>
        <dgm:pt modelId="31"/>
        <dgm:pt modelId="4"/>
        <dgm:pt modelId="41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  <dgm:cxn modelId="13" srcId="1" destId="11" srcOrd="0" destOrd="0"/>
        <dgm:cxn modelId="23" srcId="2" destId="21" srcOrd="0" destOrd="0"/>
        <dgm:cxn modelId="33" srcId="3" destId="31" srcOrd="0" destOrd="0"/>
        <dgm:cxn modelId="43" srcId="4" destId="41" srcOrd="0" destOrd="0"/>
      </dgm:cxnLst>
      <dgm:bg/>
      <dgm:whole/>
    </dgm:dataModel>
  </dgm:clrData>
  <dgm:layoutNode name="Name0">
    <dgm:varLst>
      <dgm:dir/>
      <dgm:animLvl val="lvl"/>
      <dgm:resizeHandles val="exact"/>
    </dgm:varLst>
    <dgm:alg type="composite"/>
    <dgm:shape xmlns:r="http://schemas.openxmlformats.org/officeDocument/2006/relationships" r:blip="">
      <dgm:adjLst/>
    </dgm:shape>
    <dgm:presOf/>
    <dgm:constrLst>
      <dgm:constr type="w" for="ch" forName="tSp" refType="w"/>
      <dgm:constr type="h" for="ch" forName="tSp" refType="h" fact="0.15"/>
      <dgm:constr type="l" for="ch" forName="tSp"/>
      <dgm:constr type="t" for="ch" forName="tSp"/>
      <dgm:constr type="w" for="ch" forName="bSp" refType="w"/>
      <dgm:constr type="h" for="ch" forName="bSp" refType="h" fact="0.15"/>
      <dgm:constr type="l" for="ch" forName="bSp"/>
      <dgm:constr type="t" for="ch" forName="bSp" refType="h" fact="0.85"/>
      <dgm:constr type="w" for="ch" forName="process" refType="w"/>
      <dgm:constr type="h" for="ch" forName="process" refType="h" fact="0.7"/>
      <dgm:constr type="l" for="ch" forName="process"/>
      <dgm:constr type="t" for="ch" forName="process" refType="h" fact="0.15"/>
    </dgm:constrLst>
    <dgm:ruleLst/>
    <dgm:layoutNode name="tSp">
      <dgm:alg type="sp"/>
      <dgm:shape xmlns:r="http://schemas.openxmlformats.org/officeDocument/2006/relationships" r:blip="">
        <dgm:adjLst/>
      </dgm:shape>
      <dgm:presOf/>
      <dgm:constrLst/>
      <dgm:ruleLst/>
    </dgm:layoutNode>
    <dgm:layoutNode name="bSp">
      <dgm:alg type="sp"/>
      <dgm:shape xmlns:r="http://schemas.openxmlformats.org/officeDocument/2006/relationships" r:blip="">
        <dgm:adjLst/>
      </dgm:shape>
      <dgm:presOf/>
      <dgm:constrLst/>
      <dgm:ruleLst/>
    </dgm:layoutNode>
    <dgm:layoutNode name="process">
      <dgm:choose name="Name1">
        <dgm:if name="Name2" func="var" arg="dir" op="equ" val="norm">
          <dgm:alg type="lin">
            <dgm:param type="linDir" val="fromL"/>
          </dgm:alg>
        </dgm:if>
        <dgm:else name="Name3">
          <dgm:alg type="lin">
            <dgm:param type="linDir" val="fromR"/>
          </dgm:alg>
        </dgm:else>
      </dgm:choose>
      <dgm:shape xmlns:r="http://schemas.openxmlformats.org/officeDocument/2006/relationships" r:blip="">
        <dgm:adjLst/>
      </dgm:shape>
      <dgm:presOf/>
      <dgm:constrLst>
        <dgm:constr type="w" for="ch" forName="composite1" refType="w"/>
        <dgm:constr type="w" for="ch" forName="composite2" refType="w" refFor="ch" refForName="composite1" op="equ"/>
        <dgm:constr type="h" for="ch" forName="composite1" refType="h"/>
        <dgm:constr type="h" for="ch" forName="composite2" refType="h" refFor="ch" refForName="composite1" op="equ"/>
        <dgm:constr type="primFontSz" for="des" forName="parentNode1" val="65"/>
        <dgm:constr type="primFontSz" for="des" forName="parentNode2" refType="primFontSz" refFor="des" refForName="parentNode1" op="equ"/>
        <dgm:constr type="secFontSz" for="des" forName="childNode1tx" val="65"/>
        <dgm:constr type="secFontSz" for="des" forName="childNode2tx" refType="secFontSz" refFor="des" refForName="childNode1tx" op="equ"/>
        <dgm:constr type="w" for="des" ptType="sibTrans" refType="w" refFor="ch" refForName="composite1" op="equ" fact="0.05"/>
      </dgm:constrLst>
      <dgm:ruleLst/>
      <dgm:forEach name="Name4" axis="ch" ptType="node" step="2">
        <dgm:layoutNode name="composite1">
          <dgm:alg type="composite">
            <dgm:param type="ar" val="0.943"/>
          </dgm:alg>
          <dgm:shape xmlns:r="http://schemas.openxmlformats.org/officeDocument/2006/relationships" r:blip="">
            <dgm:adjLst/>
          </dgm:shape>
          <dgm:presOf/>
          <dgm:choose name="Name5">
            <dgm:if name="Name6" func="var" arg="dir" op="equ" val="norm">
              <dgm:constrLst>
                <dgm:constr type="h" refType="w" fact="1.06"/>
                <dgm:constr type="w" for="ch" forName="dummyNode1" refType="w"/>
                <dgm:constr type="h" for="ch" forName="dummyNode1" refType="h"/>
                <dgm:constr type="t" for="ch" forName="dummyNode1"/>
                <dgm:constr type="l" for="ch" forName="dummyNode1"/>
                <dgm:constr type="w" for="ch" forName="childNode1" refType="w" fact="0.9"/>
                <dgm:constr type="h" for="ch" forName="childNode1" refType="h" fact="0.7"/>
                <dgm:constr type="t" for="ch" forName="childNode1" refType="h" fact="0.15"/>
                <dgm:constr type="l" for="ch" forName="childNode1"/>
                <dgm:constr type="w" for="ch" forName="childNode1tx" refType="w" fact="0.9"/>
                <dgm:constr type="h" for="ch" forName="childNode1tx" refType="h" fact="0.55"/>
                <dgm:constr type="t" for="ch" forName="childNode1tx" refType="h" fact="0.15"/>
                <dgm:constr type="l" for="ch" forName="childNode1tx"/>
                <dgm:constr type="w" for="ch" forName="parentNode1" refType="w" fact="0.8"/>
                <dgm:constr type="h" for="ch" forName="parentNode1" refType="h" fact="0.3"/>
                <dgm:constr type="t" for="ch" forName="parentNode1" refType="h" fact="0.7"/>
                <dgm:constr type="l" for="ch" forName="parentNode1" refType="w" fact="0.2"/>
                <dgm:constr type="w" for="ch" forName="connSite1" refType="w" fact="0.01"/>
                <dgm:constr type="h" for="ch" forName="connSite1" refType="h" fact="0.01"/>
                <dgm:constr type="t" for="ch" forName="connSite1"/>
                <dgm:constr type="l" for="ch" forName="connSite1" refType="w" fact="0.35"/>
              </dgm:constrLst>
            </dgm:if>
            <dgm:else name="Name7">
              <dgm:constrLst>
                <dgm:constr type="h" refType="w" fact="1.06"/>
                <dgm:constr type="w" for="ch" forName="dummyNode1" refType="w"/>
                <dgm:constr type="h" for="ch" forName="dummyNode1" refType="h"/>
                <dgm:constr type="t" for="ch" forName="dummyNode1"/>
                <dgm:constr type="l" for="ch" forName="dummyNode1"/>
                <dgm:constr type="w" for="ch" forName="childNode1" refType="w" fact="0.9"/>
                <dgm:constr type="h" for="ch" forName="childNode1" refType="h" fact="0.7"/>
                <dgm:constr type="t" for="ch" forName="childNode1" refType="h" fact="0.15"/>
                <dgm:constr type="l" for="ch" forName="childNode1" refType="w" fact="0.1"/>
                <dgm:constr type="w" for="ch" forName="childNode1tx" refType="w" fact="0.9"/>
                <dgm:constr type="h" for="ch" forName="childNode1tx" refType="h" fact="0.55"/>
                <dgm:constr type="t" for="ch" forName="childNode1tx" refType="h" fact="0.15"/>
                <dgm:constr type="l" for="ch" forName="childNode1tx" refType="w" fact="0.1"/>
                <dgm:constr type="w" for="ch" forName="parentNode1" refType="w" fact="0.8"/>
                <dgm:constr type="h" for="ch" forName="parentNode1" refType="h" fact="0.3"/>
                <dgm:constr type="t" for="ch" forName="parentNode1" refType="h" fact="0.7"/>
                <dgm:constr type="l" for="ch" forName="parentNode1"/>
                <dgm:constr type="w" for="ch" forName="connSite1" refType="w" fact="0.01"/>
                <dgm:constr type="h" for="ch" forName="connSite1" refType="h" fact="0.01"/>
                <dgm:constr type="t" for="ch" forName="connSite1"/>
                <dgm:constr type="l" for="ch" forName="connSite1" refType="w" fact="0.65"/>
              </dgm:constrLst>
            </dgm:else>
          </dgm:choose>
          <dgm:ruleLst/>
          <dgm:layoutNode name="dummyNode1">
            <dgm:alg type="sp"/>
            <dgm:shape xmlns:r="http://schemas.openxmlformats.org/officeDocument/2006/relationships" type="rect" r:blip="" hideGeom="1">
              <dgm:adjLst/>
            </dgm:shape>
            <dgm:presOf/>
            <dgm:constrLst/>
            <dgm:ruleLst/>
          </dgm:layoutNode>
          <dgm:layoutNode name="childNode1" styleLbl="bgAcc1">
            <dgm:varLst>
              <dgm:bulletEnabled val="1"/>
            </dgm:varLst>
            <dgm:alg type="sp"/>
            <dgm:shape xmlns:r="http://schemas.openxmlformats.org/officeDocument/2006/relationships" type="roundRect" r:blip="">
              <dgm:adjLst>
                <dgm:adj idx="1" val="0.1"/>
              </dgm:adjLst>
            </dgm:shape>
            <dgm:presOf axis="des" ptType="node"/>
            <dgm:constrLst/>
            <dgm:ruleLst/>
          </dgm:layoutNode>
          <dgm:layoutNode name="childNode1tx" styleLbl="bgAcc1">
            <dgm:varLst>
              <dgm:bulletEnabled val="1"/>
            </dgm:varLst>
            <dgm:alg type="tx">
              <dgm:param type="stBulletLvl" val="1"/>
            </dgm:alg>
            <dgm:shape xmlns:r="http://schemas.openxmlformats.org/officeDocument/2006/relationships" type="roundRect" r:blip="" hideGeom="1">
              <dgm:adjLst>
                <dgm:adj idx="1" val="0.1"/>
              </dgm:adjLst>
            </dgm:shape>
            <dgm:presOf axis="des" ptType="node"/>
            <dgm:constrLst>
              <dgm:constr type="secFontSz" val="65"/>
              <dgm:constr type="primFontSz" refType="secFontSz"/>
              <dgm:constr type="tMarg" refType="secFontSz" fact="0.15"/>
              <dgm:constr type="bMarg" refType="secFontSz" fact="0.15"/>
              <dgm:constr type="lMarg" refType="secFontSz" fact="0.15"/>
              <dgm:constr type="rMarg" refType="secFontSz" fact="0.15"/>
            </dgm:constrLst>
            <dgm:ruleLst>
              <dgm:rule type="secFontSz" val="5" fact="NaN" max="NaN"/>
            </dgm:ruleLst>
          </dgm:layoutNode>
          <dgm:layoutNode name="parentNode1" styleLbl="node1">
            <dgm:varLst>
              <dgm:chMax val="1"/>
              <dgm:bulletEnabled val="1"/>
            </dgm:varLst>
            <dgm:alg type="tx"/>
            <dgm:shape xmlns:r="http://schemas.openxmlformats.org/officeDocument/2006/relationships" type="roundRect" r:blip="">
              <dgm:adjLst>
                <dgm:adj idx="1" val="0.1"/>
              </dgm:adjLst>
            </dgm:shape>
            <dgm:presOf axis="self"/>
            <dgm:constrLst>
              <dgm:constr type="tMarg" refType="primFontSz" fact="0.1"/>
              <dgm:constr type="bMarg" refType="primFontSz" fact="0.1"/>
              <dgm:constr type="lMarg" refType="primFontSz" fact="0.15"/>
              <dgm:constr type="rMarg" refType="primFontSz" fact="0.15"/>
            </dgm:constrLst>
            <dgm:ruleLst>
              <dgm:rule type="primFontSz" val="5" fact="NaN" max="NaN"/>
            </dgm:ruleLst>
          </dgm:layoutNode>
          <dgm:layoutNode name="connSite1" moveWith="childNode1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</dgm:layoutNode>
        <dgm:forEach name="Name8" axis="followSib" ptType="sibTrans" cnt="1">
          <dgm:layoutNode name="Name9">
            <dgm:alg type="conn">
              <dgm:param type="connRout" val="curve"/>
              <dgm:param type="srcNode" val="parentNode1"/>
              <dgm:param type="dstNode" val="connSite2"/>
              <dgm:param type="begPts" val="bCtr"/>
              <dgm:param type="endPts" val="bCtr"/>
            </dgm:alg>
            <dgm:shape xmlns:r="http://schemas.openxmlformats.org/officeDocument/2006/relationships" type="conn" r:blip="" zOrderOff="-2">
              <dgm:adjLst/>
            </dgm:shape>
            <dgm:presOf axis="self"/>
            <dgm:choose name="Name10">
              <dgm:if name="Name11" func="var" arg="dir" op="equ" val="norm">
                <dgm:constrLst>
                  <dgm:constr type="h" refType="w" fact="0.35"/>
                  <dgm:constr type="wArH" refType="h"/>
                  <dgm:constr type="hArH" refType="h"/>
                  <dgm:constr type="connDist"/>
                  <dgm:constr type="diam" refType="connDist" fact="-1.15"/>
                  <dgm:constr type="begPad"/>
                  <dgm:constr type="endPad"/>
                </dgm:constrLst>
              </dgm:if>
              <dgm:else name="Name12">
                <dgm:constrLst>
                  <dgm:constr type="h" refType="w" fact="0.35"/>
                  <dgm:constr type="wArH" refType="h"/>
                  <dgm:constr type="hArH" refType="h"/>
                  <dgm:constr type="connDist"/>
                  <dgm:constr type="diam" refType="connDist" fact="1.15"/>
                  <dgm:constr type="begPad"/>
                  <dgm:constr type="endPad"/>
                </dgm:constrLst>
              </dgm:else>
            </dgm:choose>
            <dgm:ruleLst/>
          </dgm:layoutNode>
        </dgm:forEach>
        <dgm:forEach name="Name13" axis="followSib" ptType="node" cnt="1">
          <dgm:layoutNode name="composite2">
            <dgm:alg type="composite">
              <dgm:param type="ar" val="0.943"/>
            </dgm:alg>
            <dgm:shape xmlns:r="http://schemas.openxmlformats.org/officeDocument/2006/relationships" r:blip="">
              <dgm:adjLst/>
            </dgm:shape>
            <dgm:presOf/>
            <dgm:choose name="Name14">
              <dgm:if name="Name15" func="var" arg="dir" op="equ" val="norm">
                <dgm:constrLst>
                  <dgm:constr type="h" refType="w" fact="1.06"/>
                  <dgm:constr type="w" for="ch" forName="dummyNode2" refType="w"/>
                  <dgm:constr type="h" for="ch" forName="dummyNode2" refType="h"/>
                  <dgm:constr type="t" for="ch" forName="dummyNode2"/>
                  <dgm:constr type="l" for="ch" forName="dummyNode2"/>
                  <dgm:constr type="w" for="ch" forName="childNode2" refType="w" fact="0.9"/>
                  <dgm:constr type="h" for="ch" forName="childNode2" refType="h" fact="0.7"/>
                  <dgm:constr type="t" for="ch" forName="childNode2" refType="h" fact="0.15"/>
                  <dgm:constr type="l" for="ch" forName="childNode2"/>
                  <dgm:constr type="w" for="ch" forName="childNode2tx" refType="w" fact="0.9"/>
                  <dgm:constr type="h" for="ch" forName="childNode2tx" refType="h" fact="0.55"/>
                  <dgm:constr type="t" for="ch" forName="childNode2tx" refType="h" fact="0.3"/>
                  <dgm:constr type="l" for="ch" forName="childNode2tx"/>
                  <dgm:constr type="w" for="ch" forName="parentNode2" refType="w" fact="0.8"/>
                  <dgm:constr type="h" for="ch" forName="parentNode2" refType="h" fact="0.3"/>
                  <dgm:constr type="t" for="ch" forName="parentNode2"/>
                  <dgm:constr type="l" for="ch" forName="parentNode2" refType="w" fact="0.2"/>
                  <dgm:constr type="w" for="ch" forName="connSite2" refType="w" fact="0.01"/>
                  <dgm:constr type="h" for="ch" forName="connSite2" refType="h" fact="0.01"/>
                  <dgm:constr type="t" for="ch" forName="connSite2" refType="h" fact="0.99"/>
                  <dgm:constr type="l" for="ch" forName="connSite2" refType="w" fact="0.25"/>
                </dgm:constrLst>
              </dgm:if>
              <dgm:else name="Name16">
                <dgm:constrLst>
                  <dgm:constr type="h" refType="w" fact="1.06"/>
                  <dgm:constr type="w" for="ch" forName="dummyNode2" refType="w"/>
                  <dgm:constr type="h" for="ch" forName="dummyNode2" refType="h"/>
                  <dgm:constr type="t" for="ch" forName="dummyNode2"/>
                  <dgm:constr type="l" for="ch" forName="dummyNode2"/>
                  <dgm:constr type="w" for="ch" forName="childNode2" refType="w" fact="0.9"/>
                  <dgm:constr type="h" for="ch" forName="childNode2" refType="h" fact="0.7"/>
                  <dgm:constr type="t" for="ch" forName="childNode2" refType="h" fact="0.15"/>
                  <dgm:constr type="l" for="ch" forName="childNode2" refType="w" fact="0.1"/>
                  <dgm:constr type="w" for="ch" forName="childNode2tx" refType="w" fact="0.9"/>
                  <dgm:constr type="h" for="ch" forName="childNode2tx" refType="h" fact="0.55"/>
                  <dgm:constr type="t" for="ch" forName="childNode2tx" refType="h" fact="0.3"/>
                  <dgm:constr type="l" for="ch" forName="childNode2tx" refType="w" fact="0.1"/>
                  <dgm:constr type="w" for="ch" forName="parentNode2" refType="w" fact="0.8"/>
                  <dgm:constr type="h" for="ch" forName="parentNode2" refType="h" fact="0.3"/>
                  <dgm:constr type="t" for="ch" forName="parentNode2"/>
                  <dgm:constr type="l" for="ch" forName="parentNode2"/>
                  <dgm:constr type="w" for="ch" forName="connSite2" refType="w" fact="0.01"/>
                  <dgm:constr type="h" for="ch" forName="connSite2" refType="h" fact="0.01"/>
                  <dgm:constr type="t" for="ch" forName="connSite2" refType="h" fact="0.99"/>
                  <dgm:constr type="l" for="ch" forName="connSite2" refType="w" fact="0.85"/>
                </dgm:constrLst>
              </dgm:else>
            </dgm:choose>
            <dgm:ruleLst/>
            <dgm:layoutNode name="dummyNode2">
              <dgm:alg type="sp"/>
              <dgm:shape xmlns:r="http://schemas.openxmlformats.org/officeDocument/2006/relationships" type="rect" r:blip="" hideGeom="1">
                <dgm:adjLst/>
              </dgm:shape>
              <dgm:presOf/>
              <dgm:constrLst/>
              <dgm:ruleLst/>
            </dgm:layoutNode>
            <dgm:layoutNode name="childNode2" styleLbl="bgAcc1">
              <dgm:varLst>
                <dgm:bulletEnabled val="1"/>
              </dgm:varLst>
              <dgm:alg type="sp"/>
              <dgm:shape xmlns:r="http://schemas.openxmlformats.org/officeDocument/2006/relationships" type="roundRect" r:blip="">
                <dgm:adjLst>
                  <dgm:adj idx="1" val="0.1"/>
                </dgm:adjLst>
              </dgm:shape>
              <dgm:presOf axis="des" ptType="node"/>
              <dgm:constrLst/>
              <dgm:ruleLst/>
            </dgm:layoutNode>
            <dgm:layoutNode name="childNode2tx" styleLbl="bgAcc1">
              <dgm:varLst>
                <dgm:bulletEnabled val="1"/>
              </dgm:varLst>
              <dgm:alg type="tx">
                <dgm:param type="stBulletLvl" val="1"/>
              </dgm:alg>
              <dgm:shape xmlns:r="http://schemas.openxmlformats.org/officeDocument/2006/relationships" type="roundRect" r:blip="" hideGeom="1">
                <dgm:adjLst>
                  <dgm:adj idx="1" val="0.1"/>
                </dgm:adjLst>
              </dgm:shape>
              <dgm:presOf axis="des" ptType="node"/>
              <dgm:constrLst>
                <dgm:constr type="secFontSz" val="65"/>
                <dgm:constr type="primFontSz" refType="secFontSz"/>
                <dgm:constr type="tMarg" refType="secFontSz" fact="0.15"/>
                <dgm:constr type="bMarg" refType="secFontSz" fact="0.15"/>
                <dgm:constr type="lMarg" refType="secFontSz" fact="0.15"/>
                <dgm:constr type="rMarg" refType="secFontSz" fact="0.15"/>
              </dgm:constrLst>
              <dgm:ruleLst>
                <dgm:rule type="secFontSz" val="5" fact="NaN" max="NaN"/>
              </dgm:ruleLst>
            </dgm:layoutNode>
            <dgm:layoutNode name="parentNode2" styleLbl="node1">
              <dgm:varLst>
                <dgm:chMax val="0"/>
                <dgm:bulletEnabled val="1"/>
              </dgm:varLst>
              <dgm:alg type="tx"/>
              <dgm:shape xmlns:r="http://schemas.openxmlformats.org/officeDocument/2006/relationships" type="roundRect" r:blip="">
                <dgm:adjLst>
                  <dgm:adj idx="1" val="0.1"/>
                </dgm:adjLst>
              </dgm:shape>
              <dgm:presOf axis="self"/>
              <dgm:constrLst>
                <dgm:constr type="tMarg" refType="primFontSz" fact="0.1"/>
                <dgm:constr type="bMarg" refType="primFontSz" fact="0.1"/>
                <dgm:constr type="lMarg" refType="primFontSz" fact="0.15"/>
                <dgm:constr type="rMarg" refType="primFontSz" fact="0.15"/>
              </dgm:constrLst>
              <dgm:ruleLst>
                <dgm:rule type="primFontSz" val="5" fact="NaN" max="NaN"/>
              </dgm:ruleLst>
            </dgm:layoutNode>
            <dgm:layoutNode name="connSite2" moveWith="childNode2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layoutNode>
          <dgm:forEach name="Name17" axis="followSib" ptType="sibTrans" cnt="1">
            <dgm:layoutNode name="Name18">
              <dgm:alg type="conn">
                <dgm:param type="connRout" val="curve"/>
                <dgm:param type="srcNode" val="parentNode2"/>
                <dgm:param type="dstNode" val="connSite1"/>
                <dgm:param type="begPts" val="tCtr"/>
                <dgm:param type="endPts" val="tCtr"/>
              </dgm:alg>
              <dgm:shape xmlns:r="http://schemas.openxmlformats.org/officeDocument/2006/relationships" type="conn" r:blip="" zOrderOff="-2">
                <dgm:adjLst/>
              </dgm:shape>
              <dgm:presOf axis="self"/>
              <dgm:choose name="Name19">
                <dgm:if name="Name20" func="var" arg="dir" op="equ" val="norm">
                  <dgm:constrLst>
                    <dgm:constr type="h" refType="w" fact="0.35"/>
                    <dgm:constr type="wArH" refType="h"/>
                    <dgm:constr type="hArH" refType="h"/>
                    <dgm:constr type="connDist"/>
                    <dgm:constr type="diam" refType="connDist" fact="1.15"/>
                    <dgm:constr type="begPad"/>
                    <dgm:constr type="endPad"/>
                  </dgm:constrLst>
                </dgm:if>
                <dgm:else name="Name21">
                  <dgm:constrLst>
                    <dgm:constr type="h" refType="w" fact="0.35"/>
                    <dgm:constr type="wArH" refType="h"/>
                    <dgm:constr type="hArH" refType="h"/>
                    <dgm:constr type="connDist"/>
                    <dgm:constr type="diam" refType="connDist" fact="-1.15"/>
                    <dgm:constr type="begPad"/>
                    <dgm:constr type="endPad"/>
                  </dgm:constrLst>
                </dgm:else>
              </dgm:choose>
              <dgm:ruleLst/>
            </dgm:layoutNode>
          </dgm:forEach>
        </dgm:forEach>
      </dgm:forEach>
    </dgm:layoutNode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image" Target="../media/image1.png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177800</xdr:colOff>
      <xdr:row>11</xdr:row>
      <xdr:rowOff>12700</xdr:rowOff>
    </xdr:from>
    <xdr:to>
      <xdr:col>5</xdr:col>
      <xdr:colOff>641350</xdr:colOff>
      <xdr:row>21</xdr:row>
      <xdr:rowOff>63500</xdr:rowOff>
    </xdr:to>
    <xdr:graphicFrame macro="">
      <xdr:nvGraphicFramePr>
        <xdr:cNvPr id="5" name="Diagramm 4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 editAs="oneCell">
    <xdr:from>
      <xdr:col>6</xdr:col>
      <xdr:colOff>76199</xdr:colOff>
      <xdr:row>8</xdr:row>
      <xdr:rowOff>160851</xdr:rowOff>
    </xdr:from>
    <xdr:to>
      <xdr:col>8</xdr:col>
      <xdr:colOff>571172</xdr:colOff>
      <xdr:row>14</xdr:row>
      <xdr:rowOff>114082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067174" y="1856301"/>
          <a:ext cx="1733223" cy="11533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</xdr:row>
          <xdr:rowOff>0</xdr:rowOff>
        </xdr:from>
        <xdr:to>
          <xdr:col>7</xdr:col>
          <xdr:colOff>0</xdr:colOff>
          <xdr:row>8</xdr:row>
          <xdr:rowOff>0</xdr:rowOff>
        </xdr:to>
        <xdr:sp macro="" textlink="">
          <xdr:nvSpPr>
            <xdr:cNvPr id="16385" name="Drop Down 1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</xdr:row>
          <xdr:rowOff>0</xdr:rowOff>
        </xdr:from>
        <xdr:to>
          <xdr:col>7</xdr:col>
          <xdr:colOff>0</xdr:colOff>
          <xdr:row>8</xdr:row>
          <xdr:rowOff>0</xdr:rowOff>
        </xdr:to>
        <xdr:sp macro="" textlink="">
          <xdr:nvSpPr>
            <xdr:cNvPr id="15364" name="Drop Down 4" hidden="1">
              <a:extLst>
                <a:ext uri="{63B3BB69-23CF-44E3-9099-C40C66FF867C}">
                  <a14:compatExt spid="_x0000_s15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B3:L24"/>
  <sheetViews>
    <sheetView showGridLines="0" tabSelected="1" zoomScaleNormal="100" zoomScalePageLayoutView="150" workbookViewId="0">
      <selection activeCell="I22" sqref="I22"/>
    </sheetView>
  </sheetViews>
  <sheetFormatPr baseColWidth="10" defaultRowHeight="15.75" x14ac:dyDescent="0.25"/>
  <cols>
    <col min="1" max="1" width="8.875" customWidth="1"/>
    <col min="2" max="2" width="2.625" customWidth="1"/>
    <col min="3" max="3" width="2.5" customWidth="1"/>
    <col min="4" max="4" width="3.625" customWidth="1"/>
    <col min="5" max="5" width="24.625" customWidth="1"/>
    <col min="6" max="6" width="10.125" customWidth="1"/>
    <col min="7" max="7" width="12.625" customWidth="1"/>
    <col min="8" max="8" width="3.625" style="5" customWidth="1"/>
    <col min="9" max="9" width="9.625" customWidth="1"/>
    <col min="10" max="10" width="2.5" customWidth="1"/>
    <col min="11" max="11" width="2.625" style="2" customWidth="1"/>
    <col min="12" max="12" width="8.875" customWidth="1"/>
  </cols>
  <sheetData>
    <row r="3" spans="2:12" x14ac:dyDescent="0.25">
      <c r="B3" s="16"/>
      <c r="C3" s="16"/>
      <c r="D3" s="16"/>
      <c r="E3" s="16"/>
      <c r="F3" s="16"/>
      <c r="G3" s="16"/>
      <c r="H3" s="17"/>
      <c r="I3" s="16"/>
      <c r="J3" s="16"/>
      <c r="K3" s="16"/>
    </row>
    <row r="4" spans="2:12" x14ac:dyDescent="0.25">
      <c r="B4" s="16"/>
      <c r="C4" s="6"/>
      <c r="D4" s="6"/>
      <c r="E4" s="6"/>
      <c r="F4" s="6"/>
      <c r="G4" s="6"/>
      <c r="H4" s="7"/>
      <c r="I4" s="6"/>
      <c r="J4" s="6"/>
      <c r="K4" s="16"/>
    </row>
    <row r="5" spans="2:12" ht="23.25" x14ac:dyDescent="0.35">
      <c r="B5" s="16"/>
      <c r="C5" s="89" t="s">
        <v>83</v>
      </c>
      <c r="D5" s="89"/>
      <c r="E5" s="89"/>
      <c r="F5" s="89"/>
      <c r="G5" s="89"/>
      <c r="H5" s="89"/>
      <c r="I5" s="89"/>
      <c r="J5" s="15"/>
      <c r="K5" s="18"/>
    </row>
    <row r="6" spans="2:12" x14ac:dyDescent="0.25">
      <c r="B6" s="16"/>
      <c r="C6" s="6"/>
      <c r="D6" s="6"/>
      <c r="E6" s="6"/>
      <c r="F6" s="6"/>
      <c r="G6" s="6"/>
      <c r="H6" s="7"/>
      <c r="I6" s="6"/>
      <c r="J6" s="6"/>
      <c r="K6" s="16"/>
    </row>
    <row r="7" spans="2:12" x14ac:dyDescent="0.25">
      <c r="B7" s="16"/>
      <c r="C7" s="6"/>
      <c r="D7" s="6"/>
      <c r="E7" s="27"/>
      <c r="F7" s="28"/>
      <c r="G7" s="29"/>
      <c r="H7" s="30"/>
      <c r="I7" s="29"/>
      <c r="J7" s="6"/>
      <c r="K7" s="16"/>
    </row>
    <row r="8" spans="2:12" x14ac:dyDescent="0.25">
      <c r="B8" s="16"/>
      <c r="C8" s="6"/>
      <c r="D8" s="6"/>
      <c r="E8" s="32" t="s">
        <v>57</v>
      </c>
      <c r="F8" s="19"/>
      <c r="G8" s="20"/>
      <c r="H8" s="8"/>
      <c r="I8" s="29"/>
      <c r="J8" s="6"/>
      <c r="K8" s="16"/>
    </row>
    <row r="9" spans="2:12" x14ac:dyDescent="0.25">
      <c r="B9" s="16"/>
      <c r="C9" s="6"/>
      <c r="D9" s="6"/>
      <c r="E9" s="19" t="s">
        <v>58</v>
      </c>
      <c r="F9" s="19"/>
      <c r="G9" s="23"/>
      <c r="H9" s="9"/>
      <c r="I9" s="29"/>
      <c r="J9" s="6"/>
      <c r="K9" s="16"/>
    </row>
    <row r="10" spans="2:12" x14ac:dyDescent="0.25">
      <c r="B10" s="16"/>
      <c r="C10" s="6"/>
      <c r="D10" s="6"/>
      <c r="E10" s="19" t="s">
        <v>58</v>
      </c>
      <c r="F10" s="19"/>
      <c r="G10" s="20"/>
      <c r="H10" s="8"/>
      <c r="I10" s="29"/>
      <c r="J10" s="6"/>
      <c r="K10" s="16"/>
    </row>
    <row r="11" spans="2:12" x14ac:dyDescent="0.25">
      <c r="B11" s="16"/>
      <c r="C11" s="6"/>
      <c r="D11" s="6"/>
      <c r="E11" s="19" t="s">
        <v>58</v>
      </c>
      <c r="F11" s="19"/>
      <c r="G11" s="19"/>
      <c r="H11" s="30"/>
      <c r="I11" s="29"/>
      <c r="J11" s="6"/>
      <c r="K11" s="16"/>
    </row>
    <row r="12" spans="2:12" x14ac:dyDescent="0.25">
      <c r="B12" s="16"/>
      <c r="C12" s="6"/>
      <c r="D12" s="6"/>
      <c r="E12" s="19"/>
      <c r="F12" s="19"/>
      <c r="G12" s="19"/>
      <c r="H12" s="30"/>
      <c r="I12" s="29"/>
      <c r="J12" s="6"/>
      <c r="K12" s="16"/>
    </row>
    <row r="13" spans="2:12" x14ac:dyDescent="0.25">
      <c r="B13" s="16"/>
      <c r="C13" s="6"/>
      <c r="D13" s="6"/>
      <c r="E13" s="19"/>
      <c r="F13" s="19"/>
      <c r="G13" s="19"/>
      <c r="H13" s="30"/>
      <c r="I13" s="29"/>
      <c r="J13" s="6"/>
      <c r="K13" s="16"/>
    </row>
    <row r="14" spans="2:12" x14ac:dyDescent="0.25">
      <c r="B14" s="16"/>
      <c r="C14" s="6"/>
      <c r="D14" s="6"/>
      <c r="E14" s="19"/>
      <c r="F14" s="19"/>
      <c r="G14" s="19"/>
      <c r="H14" s="31"/>
      <c r="I14" s="29"/>
      <c r="J14" s="6"/>
      <c r="K14" s="16"/>
    </row>
    <row r="15" spans="2:12" x14ac:dyDescent="0.25">
      <c r="B15" s="16"/>
      <c r="C15" s="6"/>
      <c r="D15" s="6"/>
      <c r="E15" s="90"/>
      <c r="F15" s="90"/>
      <c r="G15" s="90"/>
      <c r="H15" s="30"/>
      <c r="I15" s="29"/>
      <c r="J15" s="6"/>
      <c r="K15" s="16"/>
      <c r="L15" s="4"/>
    </row>
    <row r="16" spans="2:12" x14ac:dyDescent="0.25">
      <c r="B16" s="16"/>
      <c r="C16" s="6"/>
      <c r="D16" s="6"/>
      <c r="E16" s="19"/>
      <c r="F16" s="19"/>
      <c r="G16" s="20"/>
      <c r="H16" s="8"/>
      <c r="I16" s="29"/>
      <c r="J16" s="6"/>
      <c r="K16" s="16"/>
    </row>
    <row r="17" spans="2:11" x14ac:dyDescent="0.25">
      <c r="B17" s="16"/>
      <c r="C17" s="6"/>
      <c r="D17" s="6"/>
      <c r="E17" s="19"/>
      <c r="F17" s="19"/>
      <c r="G17" s="20"/>
      <c r="H17" s="8"/>
      <c r="I17" s="29"/>
      <c r="J17" s="6"/>
      <c r="K17" s="16"/>
    </row>
    <row r="18" spans="2:11" x14ac:dyDescent="0.25">
      <c r="B18" s="16"/>
      <c r="C18" s="6"/>
      <c r="D18" s="6"/>
      <c r="E18" s="19"/>
      <c r="F18" s="19"/>
      <c r="G18" s="20"/>
      <c r="H18" s="8"/>
      <c r="I18" s="29"/>
      <c r="J18" s="6"/>
      <c r="K18" s="16"/>
    </row>
    <row r="19" spans="2:11" x14ac:dyDescent="0.25">
      <c r="B19" s="16"/>
      <c r="C19" s="6"/>
      <c r="D19" s="6"/>
      <c r="E19" s="19"/>
      <c r="F19" s="19"/>
      <c r="G19" s="20"/>
      <c r="H19" s="30"/>
      <c r="I19" s="29"/>
      <c r="J19" s="6"/>
      <c r="K19" s="16"/>
    </row>
    <row r="20" spans="2:11" x14ac:dyDescent="0.25">
      <c r="B20" s="16"/>
      <c r="C20" s="6"/>
      <c r="D20" s="6"/>
      <c r="E20" s="6"/>
      <c r="F20" s="6"/>
      <c r="G20" s="6"/>
      <c r="H20" s="7"/>
      <c r="I20" s="6"/>
      <c r="J20" s="6"/>
      <c r="K20" s="16"/>
    </row>
    <row r="21" spans="2:11" x14ac:dyDescent="0.25">
      <c r="B21" s="16"/>
      <c r="C21" s="6"/>
      <c r="D21" s="6"/>
      <c r="E21" s="6"/>
      <c r="F21" s="6"/>
      <c r="G21" s="6"/>
      <c r="H21" s="7"/>
      <c r="I21" s="6"/>
      <c r="J21" s="6"/>
      <c r="K21" s="16"/>
    </row>
    <row r="22" spans="2:11" ht="18.75" x14ac:dyDescent="0.25">
      <c r="B22" s="16"/>
      <c r="C22" s="6"/>
      <c r="D22" s="6"/>
      <c r="E22" s="6"/>
      <c r="F22" s="6"/>
      <c r="G22" s="6"/>
      <c r="H22" s="7"/>
      <c r="I22" s="50" t="s">
        <v>73</v>
      </c>
      <c r="J22" s="6"/>
      <c r="K22" s="16"/>
    </row>
    <row r="23" spans="2:11" x14ac:dyDescent="0.25">
      <c r="B23" s="16"/>
      <c r="C23" s="6"/>
      <c r="D23" s="6"/>
      <c r="E23" s="6"/>
      <c r="F23" s="6"/>
      <c r="G23" s="6"/>
      <c r="H23" s="7"/>
      <c r="I23" s="6"/>
      <c r="J23" s="6"/>
      <c r="K23" s="16"/>
    </row>
    <row r="24" spans="2:11" x14ac:dyDescent="0.25">
      <c r="B24" s="16"/>
      <c r="C24" s="16"/>
      <c r="D24" s="16"/>
      <c r="E24" s="16"/>
      <c r="F24" s="16"/>
      <c r="G24" s="16"/>
      <c r="H24" s="17"/>
      <c r="I24" s="16"/>
      <c r="J24" s="16"/>
      <c r="K24" s="16"/>
    </row>
  </sheetData>
  <sheetProtection algorithmName="SHA-512" hashValue="oedYPFAHAld3f9FYA2N19RXmWivYcmrNNyYa4iF70/P6dqF/kK2uvEfE6ueh8pAhgkfxRCq41rbTb3bsh4D0Yw==" saltValue="WFKk45tcDgsSLFy8/dMa7Q==" spinCount="100000" sheet="1" objects="1" scenarios="1"/>
  <mergeCells count="2">
    <mergeCell ref="C5:I5"/>
    <mergeCell ref="E15:G15"/>
  </mergeCells>
  <hyperlinks>
    <hyperlink ref="I22" location="Markterlös!A1" display="Start &gt;&gt;"/>
  </hyperlinks>
  <printOptions horizontalCentered="1"/>
  <pageMargins left="0.74803149606299213" right="0.74803149606299213" top="0.98425196850393704" bottom="0.98425196850393704" header="0.51181102362204722" footer="0.51181102362204722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B3:L15"/>
  <sheetViews>
    <sheetView showGridLines="0" zoomScaleNormal="100" zoomScalePageLayoutView="150" workbookViewId="0">
      <selection activeCell="J13" sqref="J13"/>
    </sheetView>
  </sheetViews>
  <sheetFormatPr baseColWidth="10" defaultRowHeight="15.75" x14ac:dyDescent="0.25"/>
  <cols>
    <col min="1" max="1" width="8.875" customWidth="1"/>
    <col min="2" max="2" width="2.625" customWidth="1"/>
    <col min="3" max="3" width="0.75" customWidth="1"/>
    <col min="4" max="4" width="2.375" customWidth="1"/>
    <col min="5" max="5" width="10.625" customWidth="1"/>
    <col min="6" max="6" width="20" customWidth="1"/>
    <col min="7" max="7" width="3.875" customWidth="1"/>
    <col min="8" max="8" width="20.625" customWidth="1"/>
    <col min="9" max="9" width="3.625" style="5" customWidth="1"/>
    <col min="10" max="10" width="10.625" customWidth="1"/>
    <col min="11" max="11" width="2.5" customWidth="1"/>
    <col min="12" max="12" width="2.625" style="2" customWidth="1"/>
    <col min="13" max="13" width="8.875" customWidth="1"/>
  </cols>
  <sheetData>
    <row r="3" spans="2:12" x14ac:dyDescent="0.25">
      <c r="B3" s="16"/>
      <c r="C3" s="16"/>
      <c r="D3" s="16"/>
      <c r="E3" s="16"/>
      <c r="F3" s="16"/>
      <c r="G3" s="16"/>
      <c r="H3" s="16"/>
      <c r="I3" s="17"/>
      <c r="J3" s="16"/>
      <c r="K3" s="16"/>
      <c r="L3" s="16"/>
    </row>
    <row r="4" spans="2:12" x14ac:dyDescent="0.25">
      <c r="B4" s="16"/>
      <c r="C4" s="6"/>
      <c r="D4" s="6"/>
      <c r="E4" s="6"/>
      <c r="F4" s="6"/>
      <c r="G4" s="6"/>
      <c r="H4" s="6"/>
      <c r="I4" s="7"/>
      <c r="J4" s="6"/>
      <c r="K4" s="6"/>
      <c r="L4" s="16"/>
    </row>
    <row r="5" spans="2:12" ht="21" x14ac:dyDescent="0.35">
      <c r="B5" s="16"/>
      <c r="C5" s="91" t="s">
        <v>1</v>
      </c>
      <c r="D5" s="91"/>
      <c r="E5" s="91"/>
      <c r="F5" s="91"/>
      <c r="G5" s="91"/>
      <c r="H5" s="91"/>
      <c r="I5" s="91"/>
      <c r="J5" s="91"/>
      <c r="K5" s="15"/>
      <c r="L5" s="18"/>
    </row>
    <row r="6" spans="2:12" x14ac:dyDescent="0.25">
      <c r="B6" s="16"/>
      <c r="C6" s="6"/>
      <c r="D6" s="6"/>
      <c r="E6" s="6"/>
      <c r="F6" s="6"/>
      <c r="G6" s="6"/>
      <c r="H6" s="6"/>
      <c r="I6" s="7"/>
      <c r="J6" s="6"/>
      <c r="K6" s="6"/>
      <c r="L6" s="16"/>
    </row>
    <row r="7" spans="2:12" x14ac:dyDescent="0.25">
      <c r="B7" s="16"/>
      <c r="C7" s="6"/>
      <c r="D7" s="6"/>
      <c r="E7" s="92" t="s">
        <v>1</v>
      </c>
      <c r="F7" s="92"/>
      <c r="G7" s="12"/>
      <c r="H7" s="6"/>
      <c r="I7" s="7"/>
      <c r="J7" s="6"/>
      <c r="K7" s="6"/>
      <c r="L7" s="16"/>
    </row>
    <row r="8" spans="2:12" x14ac:dyDescent="0.25">
      <c r="B8" s="16"/>
      <c r="C8" s="6"/>
      <c r="D8" s="6"/>
      <c r="E8" s="93" t="s">
        <v>84</v>
      </c>
      <c r="F8" s="94"/>
      <c r="G8" s="21"/>
      <c r="H8" s="78">
        <v>4</v>
      </c>
      <c r="I8" s="8"/>
      <c r="J8" s="6"/>
      <c r="K8" s="6"/>
      <c r="L8" s="16"/>
    </row>
    <row r="9" spans="2:12" x14ac:dyDescent="0.25">
      <c r="B9" s="16"/>
      <c r="C9" s="6"/>
      <c r="D9" s="6"/>
      <c r="E9" s="93" t="s">
        <v>10</v>
      </c>
      <c r="F9" s="94"/>
      <c r="G9" s="21"/>
      <c r="H9" s="79">
        <v>590</v>
      </c>
      <c r="I9" s="9"/>
      <c r="J9" s="6"/>
      <c r="K9" s="6"/>
      <c r="L9" s="16"/>
    </row>
    <row r="10" spans="2:12" x14ac:dyDescent="0.25">
      <c r="B10" s="16"/>
      <c r="C10" s="6"/>
      <c r="D10" s="6"/>
      <c r="E10" s="93" t="s">
        <v>11</v>
      </c>
      <c r="F10" s="94"/>
      <c r="G10" s="21"/>
      <c r="H10" s="49">
        <f>H9*H8</f>
        <v>2360</v>
      </c>
      <c r="I10" s="8"/>
      <c r="J10" s="6"/>
      <c r="K10" s="6"/>
      <c r="L10" s="16"/>
    </row>
    <row r="11" spans="2:12" x14ac:dyDescent="0.25">
      <c r="B11" s="16"/>
      <c r="C11" s="6"/>
      <c r="D11" s="6"/>
      <c r="E11" s="6"/>
      <c r="F11" s="13"/>
      <c r="G11" s="13"/>
      <c r="H11" s="13"/>
      <c r="I11" s="7"/>
      <c r="J11" s="6"/>
      <c r="K11" s="6"/>
      <c r="L11" s="16"/>
    </row>
    <row r="12" spans="2:12" x14ac:dyDescent="0.25">
      <c r="B12" s="16"/>
      <c r="C12" s="6"/>
      <c r="D12" s="6"/>
      <c r="E12" s="6"/>
      <c r="F12" s="13"/>
      <c r="G12" s="13"/>
      <c r="H12" s="13"/>
      <c r="I12" s="7"/>
      <c r="J12" s="6"/>
      <c r="K12" s="6"/>
      <c r="L12" s="16"/>
    </row>
    <row r="13" spans="2:12" ht="18.75" x14ac:dyDescent="0.25">
      <c r="B13" s="16"/>
      <c r="C13" s="6"/>
      <c r="D13" s="6"/>
      <c r="E13" s="50" t="s">
        <v>74</v>
      </c>
      <c r="F13" s="51"/>
      <c r="G13" s="51"/>
      <c r="H13" s="51"/>
      <c r="I13" s="52"/>
      <c r="J13" s="50" t="s">
        <v>75</v>
      </c>
      <c r="K13" s="6"/>
      <c r="L13" s="16"/>
    </row>
    <row r="14" spans="2:12" x14ac:dyDescent="0.25">
      <c r="B14" s="16"/>
      <c r="C14" s="6"/>
      <c r="D14" s="6"/>
      <c r="E14" s="6"/>
      <c r="F14" s="6"/>
      <c r="G14" s="6"/>
      <c r="H14" s="6"/>
      <c r="I14" s="7"/>
      <c r="J14" s="6"/>
      <c r="K14" s="6"/>
      <c r="L14" s="16"/>
    </row>
    <row r="15" spans="2:12" x14ac:dyDescent="0.25">
      <c r="B15" s="16"/>
      <c r="C15" s="16"/>
      <c r="D15" s="16"/>
      <c r="E15" s="16"/>
      <c r="F15" s="16"/>
      <c r="G15" s="16"/>
      <c r="H15" s="16"/>
      <c r="I15" s="17"/>
      <c r="J15" s="16"/>
      <c r="K15" s="16"/>
      <c r="L15" s="16"/>
    </row>
  </sheetData>
  <sheetProtection algorithmName="SHA-512" hashValue="tAljJeve0w4kEk5cq2bfpgTmm+WKEf9bsLHmhX9qtZ1Ts6DLIXrZI8TfQUU7+mr9Pz2VlNEOMluC/z1KNj2XwQ==" saltValue="MS8jFcd4pDebo7WkC+WlEQ==" spinCount="100000" sheet="1" objects="1" scenarios="1"/>
  <protectedRanges>
    <protectedRange sqref="H8:H9" name="Eingabe"/>
  </protectedRanges>
  <mergeCells count="5">
    <mergeCell ref="C5:J5"/>
    <mergeCell ref="E7:F7"/>
    <mergeCell ref="E8:F8"/>
    <mergeCell ref="E9:F9"/>
    <mergeCell ref="E10:F10"/>
  </mergeCells>
  <hyperlinks>
    <hyperlink ref="E13" location="Start!A1" display="&lt;&lt; zurück"/>
    <hyperlink ref="J13" location="Betriebsmittel!A1" display="weiter &gt;&gt;"/>
  </hyperlinks>
  <printOptions horizontalCentered="1"/>
  <pageMargins left="0.74803149606299213" right="0.74803149606299213" top="0.98425196850393704" bottom="0.98425196850393704" header="0.51181102362204722" footer="0.51181102362204722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B3:M32"/>
  <sheetViews>
    <sheetView showGridLines="0" zoomScaleNormal="100" zoomScalePageLayoutView="150" workbookViewId="0">
      <selection activeCell="J30" sqref="J30"/>
    </sheetView>
  </sheetViews>
  <sheetFormatPr baseColWidth="10" defaultRowHeight="15.75" x14ac:dyDescent="0.25"/>
  <cols>
    <col min="1" max="1" width="8.875" customWidth="1"/>
    <col min="2" max="3" width="2.625" customWidth="1"/>
    <col min="4" max="4" width="10.375" bestFit="1" customWidth="1"/>
    <col min="5" max="5" width="3.625" customWidth="1"/>
    <col min="6" max="6" width="24.625" customWidth="1"/>
    <col min="7" max="8" width="20.125" bestFit="1" customWidth="1"/>
    <col min="9" max="9" width="3.625" style="5" customWidth="1"/>
    <col min="10" max="10" width="10" bestFit="1" customWidth="1"/>
    <col min="11" max="11" width="3.625" customWidth="1"/>
    <col min="12" max="12" width="2.625" style="2" customWidth="1"/>
    <col min="13" max="13" width="8.875" customWidth="1"/>
  </cols>
  <sheetData>
    <row r="3" spans="2:12" x14ac:dyDescent="0.25">
      <c r="B3" s="16"/>
      <c r="C3" s="16"/>
      <c r="D3" s="16"/>
      <c r="E3" s="16"/>
      <c r="F3" s="16"/>
      <c r="G3" s="16"/>
      <c r="H3" s="16"/>
      <c r="I3" s="17"/>
      <c r="J3" s="16"/>
      <c r="K3" s="16"/>
      <c r="L3" s="16"/>
    </row>
    <row r="4" spans="2:12" x14ac:dyDescent="0.25">
      <c r="B4" s="16"/>
      <c r="C4" s="6"/>
      <c r="D4" s="6"/>
      <c r="E4" s="6"/>
      <c r="F4" s="6"/>
      <c r="G4" s="6"/>
      <c r="H4" s="6"/>
      <c r="I4" s="7"/>
      <c r="J4" s="6"/>
      <c r="K4" s="6"/>
      <c r="L4" s="16"/>
    </row>
    <row r="5" spans="2:12" ht="21" x14ac:dyDescent="0.35">
      <c r="B5" s="16"/>
      <c r="C5" s="15"/>
      <c r="D5" s="91" t="s">
        <v>76</v>
      </c>
      <c r="E5" s="91"/>
      <c r="F5" s="91"/>
      <c r="G5" s="91"/>
      <c r="H5" s="91"/>
      <c r="I5" s="91"/>
      <c r="J5" s="91"/>
      <c r="K5" s="15"/>
      <c r="L5" s="18"/>
    </row>
    <row r="6" spans="2:12" ht="21" x14ac:dyDescent="0.35">
      <c r="B6" s="16"/>
      <c r="C6" s="15"/>
      <c r="D6" s="57"/>
      <c r="E6" s="57"/>
      <c r="F6" s="57"/>
      <c r="G6" s="57"/>
      <c r="H6" s="57"/>
      <c r="I6" s="58"/>
      <c r="J6" s="57"/>
      <c r="K6" s="6"/>
      <c r="L6" s="16"/>
    </row>
    <row r="7" spans="2:12" x14ac:dyDescent="0.25">
      <c r="B7" s="16"/>
      <c r="C7" s="6"/>
      <c r="D7" s="57"/>
      <c r="E7" s="57"/>
      <c r="F7" s="69" t="s">
        <v>5</v>
      </c>
      <c r="G7" s="71"/>
      <c r="H7" s="80">
        <v>220</v>
      </c>
      <c r="I7" s="59"/>
      <c r="J7" s="57"/>
      <c r="K7" s="6"/>
      <c r="L7" s="16"/>
    </row>
    <row r="8" spans="2:12" x14ac:dyDescent="0.25">
      <c r="B8" s="16"/>
      <c r="C8" s="6"/>
      <c r="D8" s="57"/>
      <c r="E8" s="57"/>
      <c r="F8" s="67"/>
      <c r="G8" s="67"/>
      <c r="H8" s="70"/>
      <c r="I8" s="60"/>
      <c r="J8" s="57"/>
      <c r="K8" s="6"/>
      <c r="L8" s="16"/>
    </row>
    <row r="9" spans="2:12" x14ac:dyDescent="0.25">
      <c r="B9" s="16"/>
      <c r="C9" s="6"/>
      <c r="D9" s="57"/>
      <c r="E9" s="57"/>
      <c r="F9" s="69" t="s">
        <v>45</v>
      </c>
      <c r="G9" s="67"/>
      <c r="H9" s="68"/>
      <c r="I9" s="59"/>
      <c r="J9" s="57"/>
      <c r="K9" s="6"/>
      <c r="L9" s="16"/>
    </row>
    <row r="10" spans="2:12" x14ac:dyDescent="0.25">
      <c r="B10" s="16"/>
      <c r="C10" s="6"/>
      <c r="D10" s="57"/>
      <c r="E10" s="57"/>
      <c r="F10" s="64" t="s">
        <v>46</v>
      </c>
      <c r="G10" s="66" t="s">
        <v>44</v>
      </c>
      <c r="H10" s="66" t="s">
        <v>48</v>
      </c>
      <c r="I10" s="58"/>
      <c r="J10" s="57"/>
      <c r="K10" s="6"/>
      <c r="L10" s="16"/>
    </row>
    <row r="11" spans="2:12" x14ac:dyDescent="0.25">
      <c r="B11" s="16"/>
      <c r="C11" s="6"/>
      <c r="D11" s="57"/>
      <c r="E11" s="57"/>
      <c r="F11" s="64" t="s">
        <v>14</v>
      </c>
      <c r="G11" s="81">
        <v>460</v>
      </c>
      <c r="H11" s="82">
        <v>200</v>
      </c>
      <c r="I11" s="58"/>
      <c r="J11" s="57"/>
      <c r="K11" s="6"/>
      <c r="L11" s="16"/>
    </row>
    <row r="12" spans="2:12" x14ac:dyDescent="0.25">
      <c r="B12" s="16"/>
      <c r="C12" s="6"/>
      <c r="D12" s="57"/>
      <c r="E12" s="57"/>
      <c r="F12" s="64" t="s">
        <v>15</v>
      </c>
      <c r="G12" s="81">
        <v>240</v>
      </c>
      <c r="H12" s="82">
        <v>150</v>
      </c>
      <c r="I12" s="58"/>
      <c r="J12" s="57"/>
      <c r="K12" s="6"/>
      <c r="L12" s="16"/>
    </row>
    <row r="13" spans="2:12" x14ac:dyDescent="0.25">
      <c r="B13" s="16"/>
      <c r="C13" s="6"/>
      <c r="D13" s="57"/>
      <c r="E13" s="57"/>
      <c r="F13" s="64" t="s">
        <v>16</v>
      </c>
      <c r="G13" s="81">
        <v>480</v>
      </c>
      <c r="H13" s="82">
        <v>0</v>
      </c>
      <c r="I13" s="58"/>
      <c r="J13" s="57"/>
      <c r="K13" s="6"/>
      <c r="L13" s="16"/>
    </row>
    <row r="14" spans="2:12" x14ac:dyDescent="0.25">
      <c r="B14" s="16"/>
      <c r="C14" s="6"/>
      <c r="D14" s="57"/>
      <c r="E14" s="57"/>
      <c r="F14" s="72" t="s">
        <v>17</v>
      </c>
      <c r="G14" s="83">
        <v>550</v>
      </c>
      <c r="H14" s="84">
        <v>120</v>
      </c>
      <c r="I14" s="58"/>
      <c r="J14" s="57"/>
      <c r="K14" s="6"/>
      <c r="L14" s="16"/>
    </row>
    <row r="15" spans="2:12" x14ac:dyDescent="0.25">
      <c r="B15" s="16"/>
      <c r="C15" s="6"/>
      <c r="D15" s="57"/>
      <c r="E15" s="57"/>
      <c r="F15" s="64" t="s">
        <v>61</v>
      </c>
      <c r="G15" s="81">
        <v>150</v>
      </c>
      <c r="H15" s="82">
        <v>0</v>
      </c>
      <c r="I15" s="58"/>
      <c r="J15" s="57"/>
      <c r="K15" s="6"/>
      <c r="L15" s="16"/>
    </row>
    <row r="16" spans="2:12" x14ac:dyDescent="0.25">
      <c r="B16" s="16"/>
      <c r="C16" s="6"/>
      <c r="D16" s="57"/>
      <c r="E16" s="57"/>
      <c r="F16" s="67"/>
      <c r="G16" s="68"/>
      <c r="H16" s="57"/>
      <c r="I16" s="58"/>
      <c r="J16" s="57"/>
      <c r="K16" s="6"/>
      <c r="L16" s="16"/>
    </row>
    <row r="17" spans="2:13" s="54" customFormat="1" x14ac:dyDescent="0.25">
      <c r="B17" s="56"/>
      <c r="C17" s="55"/>
      <c r="D17" s="57"/>
      <c r="E17" s="57"/>
      <c r="F17" s="64" t="s">
        <v>77</v>
      </c>
      <c r="G17" s="73" t="s">
        <v>78</v>
      </c>
      <c r="H17" s="73" t="s">
        <v>82</v>
      </c>
      <c r="I17" s="58"/>
      <c r="J17" s="57"/>
      <c r="K17" s="55"/>
      <c r="L17" s="56"/>
    </row>
    <row r="18" spans="2:13" s="54" customFormat="1" x14ac:dyDescent="0.25">
      <c r="B18" s="56"/>
      <c r="C18" s="55"/>
      <c r="D18" s="57"/>
      <c r="E18" s="57"/>
      <c r="F18" s="64" t="s">
        <v>79</v>
      </c>
      <c r="G18" s="81">
        <v>3</v>
      </c>
      <c r="H18" s="85"/>
      <c r="I18" s="58"/>
      <c r="J18" s="57"/>
      <c r="K18" s="55"/>
      <c r="L18" s="56"/>
    </row>
    <row r="19" spans="2:13" s="54" customFormat="1" x14ac:dyDescent="0.25">
      <c r="B19" s="56"/>
      <c r="C19" s="55"/>
      <c r="D19" s="57"/>
      <c r="E19" s="57"/>
      <c r="F19" s="67"/>
      <c r="G19" s="68"/>
      <c r="H19" s="70"/>
      <c r="I19" s="58"/>
      <c r="J19" s="57"/>
      <c r="K19" s="55"/>
      <c r="L19" s="56"/>
    </row>
    <row r="20" spans="2:13" s="54" customFormat="1" x14ac:dyDescent="0.25">
      <c r="B20" s="56"/>
      <c r="C20" s="55"/>
      <c r="D20" s="57"/>
      <c r="E20" s="57"/>
      <c r="F20" s="67" t="s">
        <v>80</v>
      </c>
      <c r="G20" s="68">
        <f>(G11*H11+G12*H12+G13*H13+G14*H14+G15*H15)/1000+(G18*H18)</f>
        <v>194</v>
      </c>
      <c r="H20" s="70"/>
      <c r="I20" s="58"/>
      <c r="J20" s="57"/>
      <c r="K20" s="55"/>
      <c r="L20" s="56"/>
    </row>
    <row r="21" spans="2:13" s="54" customFormat="1" x14ac:dyDescent="0.25">
      <c r="B21" s="56"/>
      <c r="C21" s="55"/>
      <c r="D21" s="57"/>
      <c r="E21" s="57"/>
      <c r="F21" s="67"/>
      <c r="G21" s="68"/>
      <c r="H21" s="70"/>
      <c r="I21" s="58"/>
      <c r="J21" s="57"/>
      <c r="K21" s="55"/>
      <c r="L21" s="56"/>
    </row>
    <row r="22" spans="2:13" s="54" customFormat="1" x14ac:dyDescent="0.25">
      <c r="B22" s="56"/>
      <c r="C22" s="55"/>
      <c r="D22" s="57"/>
      <c r="E22" s="57"/>
      <c r="F22" s="63"/>
      <c r="G22" s="63"/>
      <c r="H22" s="63"/>
      <c r="I22" s="61"/>
      <c r="J22" s="57"/>
      <c r="K22" s="55"/>
      <c r="L22" s="56"/>
    </row>
    <row r="23" spans="2:13" x14ac:dyDescent="0.25">
      <c r="B23" s="16"/>
      <c r="C23" s="6"/>
      <c r="D23" s="57"/>
      <c r="E23" s="57"/>
      <c r="F23" s="90" t="s">
        <v>49</v>
      </c>
      <c r="G23" s="90"/>
      <c r="H23" s="90"/>
      <c r="I23" s="58"/>
      <c r="J23" s="57"/>
      <c r="K23" s="6"/>
      <c r="L23" s="16"/>
    </row>
    <row r="24" spans="2:13" x14ac:dyDescent="0.25">
      <c r="B24" s="16"/>
      <c r="C24" s="6"/>
      <c r="D24" s="57"/>
      <c r="E24" s="57"/>
      <c r="F24" s="64" t="s">
        <v>46</v>
      </c>
      <c r="G24" s="66" t="s">
        <v>59</v>
      </c>
      <c r="H24" s="66" t="s">
        <v>48</v>
      </c>
      <c r="I24" s="62"/>
      <c r="J24" s="57"/>
      <c r="K24" s="6"/>
      <c r="L24" s="16"/>
      <c r="M24" s="4"/>
    </row>
    <row r="25" spans="2:13" x14ac:dyDescent="0.25">
      <c r="B25" s="16"/>
      <c r="C25" s="6"/>
      <c r="D25" s="57"/>
      <c r="E25" s="57"/>
      <c r="F25" s="64" t="s">
        <v>18</v>
      </c>
      <c r="G25" s="81">
        <v>24.4</v>
      </c>
      <c r="H25" s="86">
        <v>1.25</v>
      </c>
      <c r="I25" s="62"/>
      <c r="J25" s="57"/>
      <c r="K25" s="6"/>
      <c r="L25" s="16"/>
    </row>
    <row r="26" spans="2:13" x14ac:dyDescent="0.25">
      <c r="B26" s="16"/>
      <c r="C26" s="6"/>
      <c r="D26" s="57"/>
      <c r="E26" s="57"/>
      <c r="F26" s="64" t="s">
        <v>19</v>
      </c>
      <c r="G26" s="81">
        <v>115</v>
      </c>
      <c r="H26" s="86">
        <v>0.25</v>
      </c>
      <c r="I26" s="62"/>
      <c r="J26" s="57"/>
      <c r="K26" s="6"/>
      <c r="L26" s="16"/>
    </row>
    <row r="27" spans="2:13" x14ac:dyDescent="0.25">
      <c r="B27" s="16"/>
      <c r="C27" s="6"/>
      <c r="D27" s="57"/>
      <c r="E27" s="57"/>
      <c r="F27" s="64" t="s">
        <v>20</v>
      </c>
      <c r="G27" s="81">
        <v>186</v>
      </c>
      <c r="H27" s="86">
        <v>0.15</v>
      </c>
      <c r="I27" s="58"/>
      <c r="J27" s="57"/>
      <c r="K27" s="6"/>
      <c r="L27" s="16"/>
    </row>
    <row r="28" spans="2:13" x14ac:dyDescent="0.25">
      <c r="B28" s="16"/>
      <c r="C28" s="6"/>
      <c r="D28" s="57"/>
      <c r="E28" s="57"/>
      <c r="F28" s="64" t="s">
        <v>47</v>
      </c>
      <c r="G28" s="65">
        <f>G25*H25+G26*H26+G27*H27</f>
        <v>87.15</v>
      </c>
      <c r="H28" s="57"/>
      <c r="I28" s="58"/>
      <c r="J28" s="57"/>
      <c r="K28" s="6"/>
      <c r="L28" s="16"/>
    </row>
    <row r="29" spans="2:13" x14ac:dyDescent="0.25">
      <c r="B29" s="16"/>
      <c r="C29" s="6"/>
      <c r="D29" s="6"/>
      <c r="E29" s="6"/>
      <c r="F29" s="19"/>
      <c r="G29" s="20"/>
      <c r="H29" s="23"/>
      <c r="I29" s="7"/>
      <c r="J29" s="6"/>
      <c r="K29" s="6"/>
      <c r="L29" s="16"/>
    </row>
    <row r="30" spans="2:13" ht="18.75" x14ac:dyDescent="0.25">
      <c r="B30" s="16"/>
      <c r="C30" s="6"/>
      <c r="D30" s="50" t="s">
        <v>74</v>
      </c>
      <c r="E30" s="6"/>
      <c r="F30" s="19"/>
      <c r="G30" s="20"/>
      <c r="H30" s="23"/>
      <c r="I30" s="7"/>
      <c r="J30" s="50" t="s">
        <v>75</v>
      </c>
      <c r="K30" s="6"/>
      <c r="L30" s="16"/>
    </row>
    <row r="31" spans="2:13" x14ac:dyDescent="0.25">
      <c r="B31" s="16"/>
      <c r="C31" s="6"/>
      <c r="D31" s="6"/>
      <c r="E31" s="6"/>
      <c r="F31" s="19"/>
      <c r="G31" s="20"/>
      <c r="H31" s="23"/>
      <c r="I31" s="7"/>
      <c r="J31" s="6"/>
      <c r="K31" s="6"/>
      <c r="L31" s="16"/>
    </row>
    <row r="32" spans="2:13" x14ac:dyDescent="0.25">
      <c r="B32" s="16"/>
      <c r="C32" s="16"/>
      <c r="D32" s="16"/>
      <c r="E32" s="16"/>
      <c r="F32" s="16"/>
      <c r="G32" s="16"/>
      <c r="H32" s="16"/>
      <c r="I32" s="17"/>
      <c r="J32" s="16"/>
      <c r="K32" s="16"/>
      <c r="L32" s="16"/>
    </row>
  </sheetData>
  <sheetProtection password="C9DE" sheet="1" objects="1" scenarios="1"/>
  <protectedRanges>
    <protectedRange sqref="H7 G11:H15 G18:H18 G25:H27" name="Eingabe"/>
  </protectedRanges>
  <mergeCells count="2">
    <mergeCell ref="D5:J5"/>
    <mergeCell ref="F23:H23"/>
  </mergeCells>
  <hyperlinks>
    <hyperlink ref="J30" location="Maschinenkosten!A1" display="weiter &gt;&gt;"/>
    <hyperlink ref="D30" location="'Markterlös &amp; Prämien'!A1" display="&lt;&lt; zurück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88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B3:K22"/>
  <sheetViews>
    <sheetView showGridLines="0" zoomScaleNormal="100" zoomScalePageLayoutView="150" workbookViewId="0">
      <selection activeCell="I15" sqref="I15"/>
    </sheetView>
  </sheetViews>
  <sheetFormatPr baseColWidth="10" defaultRowHeight="15.75" x14ac:dyDescent="0.25"/>
  <cols>
    <col min="1" max="1" width="8.875" customWidth="1"/>
    <col min="2" max="3" width="2.625" customWidth="1"/>
    <col min="4" max="4" width="10.375" bestFit="1" customWidth="1"/>
    <col min="5" max="5" width="3.625" customWidth="1"/>
    <col min="6" max="6" width="24.625" customWidth="1"/>
    <col min="7" max="7" width="20.625" customWidth="1"/>
    <col min="8" max="8" width="3.625" style="5" customWidth="1"/>
    <col min="9" max="9" width="10" bestFit="1" customWidth="1"/>
    <col min="10" max="10" width="3.625" customWidth="1"/>
    <col min="11" max="11" width="2.625" style="2" customWidth="1"/>
    <col min="12" max="12" width="8.875" customWidth="1"/>
  </cols>
  <sheetData>
    <row r="3" spans="2:11" x14ac:dyDescent="0.25">
      <c r="B3" s="16"/>
      <c r="C3" s="16"/>
      <c r="D3" s="16"/>
      <c r="E3" s="16"/>
      <c r="F3" s="16"/>
      <c r="G3" s="16"/>
      <c r="H3" s="17"/>
      <c r="I3" s="16"/>
      <c r="J3" s="16"/>
      <c r="K3" s="16"/>
    </row>
    <row r="4" spans="2:11" x14ac:dyDescent="0.25">
      <c r="B4" s="16"/>
      <c r="C4" s="6"/>
      <c r="D4" s="6"/>
      <c r="E4" s="6"/>
      <c r="F4" s="6"/>
      <c r="G4" s="6"/>
      <c r="H4" s="7"/>
      <c r="I4" s="6"/>
      <c r="J4" s="6"/>
      <c r="K4" s="16"/>
    </row>
    <row r="5" spans="2:11" ht="21" x14ac:dyDescent="0.35">
      <c r="B5" s="16"/>
      <c r="C5" s="15"/>
      <c r="D5" s="91" t="s">
        <v>62</v>
      </c>
      <c r="E5" s="91"/>
      <c r="F5" s="91"/>
      <c r="G5" s="91"/>
      <c r="H5" s="91"/>
      <c r="I5" s="91"/>
      <c r="J5" s="15"/>
      <c r="K5" s="18"/>
    </row>
    <row r="6" spans="2:11" ht="21" x14ac:dyDescent="0.35">
      <c r="B6" s="16"/>
      <c r="C6" s="15"/>
      <c r="D6" s="15"/>
      <c r="E6" s="15"/>
      <c r="F6" s="15"/>
      <c r="G6" s="15"/>
      <c r="H6" s="15"/>
      <c r="I6" s="15"/>
      <c r="J6" s="15"/>
      <c r="K6" s="18"/>
    </row>
    <row r="7" spans="2:11" x14ac:dyDescent="0.25">
      <c r="B7" s="16"/>
      <c r="C7" s="6"/>
      <c r="D7" s="6"/>
      <c r="E7" s="6"/>
      <c r="F7" s="6"/>
      <c r="G7" s="6"/>
      <c r="H7" s="7"/>
      <c r="I7" s="6"/>
      <c r="J7" s="6"/>
      <c r="K7" s="16"/>
    </row>
    <row r="8" spans="2:11" x14ac:dyDescent="0.25">
      <c r="B8" s="16"/>
      <c r="C8" s="6"/>
      <c r="D8" s="6"/>
      <c r="E8" s="6"/>
      <c r="F8" s="22" t="s">
        <v>29</v>
      </c>
      <c r="G8" s="6"/>
      <c r="H8" s="7"/>
      <c r="I8" s="6"/>
      <c r="J8" s="6"/>
      <c r="K8" s="16"/>
    </row>
    <row r="9" spans="2:11" x14ac:dyDescent="0.25">
      <c r="B9" s="16"/>
      <c r="C9" s="6"/>
      <c r="D9" s="6"/>
      <c r="E9" s="6"/>
      <c r="F9" s="14" t="s">
        <v>30</v>
      </c>
      <c r="G9" s="81">
        <v>85</v>
      </c>
      <c r="H9" s="8"/>
      <c r="I9" s="6"/>
      <c r="J9" s="6"/>
      <c r="K9" s="16"/>
    </row>
    <row r="10" spans="2:11" x14ac:dyDescent="0.25">
      <c r="B10" s="16"/>
      <c r="C10" s="6"/>
      <c r="D10" s="6"/>
      <c r="E10" s="6"/>
      <c r="F10" s="14" t="s">
        <v>31</v>
      </c>
      <c r="G10" s="81">
        <v>72</v>
      </c>
      <c r="H10" s="9"/>
      <c r="I10" s="6"/>
      <c r="J10" s="6"/>
      <c r="K10" s="16"/>
    </row>
    <row r="11" spans="2:11" x14ac:dyDescent="0.25">
      <c r="B11" s="16"/>
      <c r="C11" s="6"/>
      <c r="D11" s="6"/>
      <c r="E11" s="6"/>
      <c r="F11" s="14" t="s">
        <v>36</v>
      </c>
      <c r="G11" s="81">
        <v>18.3</v>
      </c>
      <c r="H11" s="8"/>
      <c r="I11" s="6"/>
      <c r="J11" s="6"/>
      <c r="K11" s="16"/>
    </row>
    <row r="12" spans="2:11" x14ac:dyDescent="0.25">
      <c r="B12" s="16"/>
      <c r="C12" s="6"/>
      <c r="D12" s="6"/>
      <c r="E12" s="6"/>
      <c r="F12" s="14" t="s">
        <v>32</v>
      </c>
      <c r="G12" s="81">
        <v>42.5</v>
      </c>
      <c r="H12" s="7"/>
      <c r="I12" s="6"/>
      <c r="J12" s="6"/>
      <c r="K12" s="16"/>
    </row>
    <row r="13" spans="2:11" x14ac:dyDescent="0.25">
      <c r="B13" s="16"/>
      <c r="C13" s="6"/>
      <c r="D13" s="6"/>
      <c r="E13" s="6"/>
      <c r="F13" s="14" t="s">
        <v>7</v>
      </c>
      <c r="G13" s="81">
        <v>18</v>
      </c>
      <c r="H13" s="7"/>
      <c r="I13" s="6"/>
      <c r="J13" s="6"/>
      <c r="K13" s="16"/>
    </row>
    <row r="14" spans="2:11" x14ac:dyDescent="0.25">
      <c r="B14" s="16"/>
      <c r="C14" s="6"/>
      <c r="D14" s="6"/>
      <c r="E14" s="6"/>
      <c r="F14" s="14" t="s">
        <v>33</v>
      </c>
      <c r="G14" s="81">
        <v>14.7</v>
      </c>
      <c r="H14" s="7"/>
      <c r="I14" s="6"/>
      <c r="J14" s="6"/>
      <c r="K14" s="16"/>
    </row>
    <row r="15" spans="2:11" s="54" customFormat="1" x14ac:dyDescent="0.25">
      <c r="B15" s="56"/>
      <c r="C15" s="57"/>
      <c r="D15" s="57"/>
      <c r="E15" s="57"/>
      <c r="F15" s="64" t="s">
        <v>81</v>
      </c>
      <c r="G15" s="81">
        <v>14.7</v>
      </c>
      <c r="H15" s="58"/>
      <c r="I15" s="57"/>
      <c r="J15" s="57"/>
      <c r="K15" s="56"/>
    </row>
    <row r="16" spans="2:11" x14ac:dyDescent="0.25">
      <c r="B16" s="16"/>
      <c r="C16" s="6"/>
      <c r="D16" s="6"/>
      <c r="E16" s="6"/>
      <c r="F16" s="14" t="s">
        <v>34</v>
      </c>
      <c r="G16" s="81">
        <v>0</v>
      </c>
      <c r="H16" s="10"/>
      <c r="I16" s="6"/>
      <c r="J16" s="6"/>
      <c r="K16" s="16"/>
    </row>
    <row r="17" spans="2:11" ht="16.5" thickBot="1" x14ac:dyDescent="0.3">
      <c r="B17" s="16"/>
      <c r="C17" s="6"/>
      <c r="D17" s="6"/>
      <c r="E17" s="6"/>
      <c r="F17" s="26" t="s">
        <v>35</v>
      </c>
      <c r="G17" s="87">
        <v>60</v>
      </c>
      <c r="H17" s="11"/>
      <c r="I17" s="6"/>
      <c r="J17" s="6"/>
      <c r="K17" s="16"/>
    </row>
    <row r="18" spans="2:11" x14ac:dyDescent="0.25">
      <c r="B18" s="16"/>
      <c r="C18" s="6"/>
      <c r="D18" s="6"/>
      <c r="E18" s="6"/>
      <c r="F18" s="24" t="s">
        <v>50</v>
      </c>
      <c r="G18" s="25">
        <f>SUM(G9:G17)</f>
        <v>325.2</v>
      </c>
      <c r="H18" s="7"/>
      <c r="I18" s="6"/>
      <c r="J18" s="6"/>
      <c r="K18" s="16"/>
    </row>
    <row r="19" spans="2:11" x14ac:dyDescent="0.25">
      <c r="B19" s="16"/>
      <c r="C19" s="6"/>
      <c r="D19" s="6"/>
      <c r="E19" s="6"/>
      <c r="F19" s="6"/>
      <c r="G19" s="6"/>
      <c r="H19" s="7"/>
      <c r="I19" s="6"/>
      <c r="J19" s="6"/>
      <c r="K19" s="16"/>
    </row>
    <row r="20" spans="2:11" ht="18.75" x14ac:dyDescent="0.25">
      <c r="B20" s="16"/>
      <c r="C20" s="6"/>
      <c r="D20" s="50" t="s">
        <v>74</v>
      </c>
      <c r="E20" s="6"/>
      <c r="F20" s="6"/>
      <c r="G20" s="6"/>
      <c r="H20" s="7"/>
      <c r="I20" s="50" t="s">
        <v>75</v>
      </c>
      <c r="J20" s="6"/>
      <c r="K20" s="16"/>
    </row>
    <row r="21" spans="2:11" x14ac:dyDescent="0.25">
      <c r="B21" s="16"/>
      <c r="C21" s="6"/>
      <c r="D21" s="6"/>
      <c r="E21" s="6"/>
      <c r="F21" s="6"/>
      <c r="G21" s="6"/>
      <c r="H21" s="7"/>
      <c r="I21" s="6"/>
      <c r="J21" s="6"/>
      <c r="K21" s="16"/>
    </row>
    <row r="22" spans="2:11" x14ac:dyDescent="0.25">
      <c r="B22" s="16"/>
      <c r="C22" s="16"/>
      <c r="D22" s="16"/>
      <c r="E22" s="16"/>
      <c r="F22" s="16"/>
      <c r="G22" s="16"/>
      <c r="H22" s="17"/>
      <c r="I22" s="16"/>
      <c r="J22" s="16"/>
      <c r="K22" s="16"/>
    </row>
  </sheetData>
  <sheetProtection password="C9DE" sheet="1" objects="1" scenarios="1"/>
  <protectedRanges>
    <protectedRange sqref="G9:G17" name="Eingabe"/>
  </protectedRanges>
  <mergeCells count="1">
    <mergeCell ref="D5:I5"/>
  </mergeCells>
  <hyperlinks>
    <hyperlink ref="D20" location="Betriebsmittel!A1" display="&lt;&lt; zurück"/>
    <hyperlink ref="I20" location="'Ernte +Trocknung'!A1" display="weiter &gt;&gt;"/>
  </hyperlinks>
  <printOptions horizontalCentered="1"/>
  <pageMargins left="0.74803149606299213" right="0.74803149606299213" top="0.98425196850393704" bottom="0.98425196850393704" header="0.51181102362204722" footer="0.51181102362204722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6"/>
  <dimension ref="B1:CK23"/>
  <sheetViews>
    <sheetView showGridLines="0" zoomScaleNormal="100" zoomScalePageLayoutView="150" workbookViewId="0">
      <selection activeCell="I21" sqref="I21"/>
    </sheetView>
  </sheetViews>
  <sheetFormatPr baseColWidth="10" defaultRowHeight="15.75" x14ac:dyDescent="0.25"/>
  <cols>
    <col min="1" max="1" width="8.875" customWidth="1"/>
    <col min="2" max="3" width="2.625" customWidth="1"/>
    <col min="4" max="4" width="10.375" bestFit="1" customWidth="1"/>
    <col min="5" max="5" width="3.625" customWidth="1"/>
    <col min="6" max="6" width="34" customWidth="1"/>
    <col min="7" max="7" width="18.125" customWidth="1"/>
    <col min="8" max="8" width="3.625" style="5" customWidth="1"/>
    <col min="9" max="9" width="10" bestFit="1" customWidth="1"/>
    <col min="10" max="10" width="2.625" customWidth="1"/>
    <col min="11" max="11" width="2.625" style="2" customWidth="1"/>
    <col min="12" max="12" width="8.875" customWidth="1"/>
  </cols>
  <sheetData>
    <row r="1" spans="2:89" x14ac:dyDescent="0.25">
      <c r="CK1" s="33">
        <f>Tabelle1!A1</f>
        <v>1</v>
      </c>
    </row>
    <row r="3" spans="2:89" x14ac:dyDescent="0.25">
      <c r="B3" s="16"/>
      <c r="C3" s="16"/>
      <c r="D3" s="16"/>
      <c r="E3" s="16"/>
      <c r="F3" s="16"/>
      <c r="G3" s="16"/>
      <c r="H3" s="17"/>
      <c r="I3" s="16"/>
      <c r="J3" s="16"/>
      <c r="K3" s="16"/>
    </row>
    <row r="4" spans="2:89" x14ac:dyDescent="0.25">
      <c r="B4" s="16"/>
      <c r="C4" s="6"/>
      <c r="D4" s="6"/>
      <c r="E4" s="6"/>
      <c r="F4" s="6"/>
      <c r="G4" s="6"/>
      <c r="H4" s="7"/>
      <c r="I4" s="6"/>
      <c r="J4" s="6"/>
      <c r="K4" s="16"/>
    </row>
    <row r="5" spans="2:89" ht="21" x14ac:dyDescent="0.35">
      <c r="B5" s="16"/>
      <c r="C5" s="44"/>
      <c r="D5" s="91" t="s">
        <v>51</v>
      </c>
      <c r="E5" s="91"/>
      <c r="F5" s="91"/>
      <c r="G5" s="91"/>
      <c r="H5" s="91"/>
      <c r="I5" s="91"/>
      <c r="J5" s="44"/>
      <c r="K5" s="18"/>
    </row>
    <row r="6" spans="2:89" ht="21" x14ac:dyDescent="0.35">
      <c r="B6" s="16"/>
      <c r="C6" s="44"/>
      <c r="D6" s="44"/>
      <c r="E6" s="44"/>
      <c r="F6" s="44"/>
      <c r="G6" s="44"/>
      <c r="H6" s="44"/>
      <c r="I6" s="44"/>
      <c r="J6" s="44"/>
      <c r="K6" s="18"/>
    </row>
    <row r="7" spans="2:89" x14ac:dyDescent="0.25">
      <c r="B7" s="16"/>
      <c r="C7" s="6"/>
      <c r="D7" s="6"/>
      <c r="E7" s="6"/>
      <c r="F7" s="6"/>
      <c r="G7" s="6"/>
      <c r="H7" s="7"/>
      <c r="I7" s="6"/>
      <c r="J7" s="6"/>
      <c r="K7" s="16"/>
    </row>
    <row r="8" spans="2:89" x14ac:dyDescent="0.25">
      <c r="B8" s="16"/>
      <c r="C8" s="6"/>
      <c r="D8" s="6"/>
      <c r="E8" s="6"/>
      <c r="F8" s="22" t="s">
        <v>53</v>
      </c>
      <c r="G8" s="6"/>
      <c r="H8" s="7"/>
      <c r="I8" s="6"/>
      <c r="J8" s="6"/>
      <c r="K8" s="16"/>
    </row>
    <row r="9" spans="2:89" x14ac:dyDescent="0.25">
      <c r="B9" s="16"/>
      <c r="C9" s="6"/>
      <c r="D9" s="6"/>
      <c r="E9" s="6"/>
      <c r="F9" s="6"/>
      <c r="G9" s="6"/>
      <c r="H9" s="7"/>
      <c r="I9" s="6"/>
      <c r="J9" s="6"/>
      <c r="K9" s="16"/>
    </row>
    <row r="10" spans="2:89" x14ac:dyDescent="0.25">
      <c r="B10" s="16"/>
      <c r="C10" s="6"/>
      <c r="D10" s="6"/>
      <c r="E10" s="6"/>
      <c r="F10" s="22" t="s">
        <v>37</v>
      </c>
      <c r="G10" s="6"/>
      <c r="H10" s="7"/>
      <c r="I10" s="6"/>
      <c r="J10" s="6"/>
      <c r="K10" s="16"/>
    </row>
    <row r="11" spans="2:89" x14ac:dyDescent="0.25">
      <c r="B11" s="16"/>
      <c r="C11" s="6"/>
      <c r="D11" s="6"/>
      <c r="E11" s="6"/>
      <c r="F11" s="14" t="s">
        <v>38</v>
      </c>
      <c r="G11" s="81">
        <v>190</v>
      </c>
      <c r="H11" s="8"/>
      <c r="I11" s="6"/>
      <c r="J11" s="6"/>
      <c r="K11" s="16"/>
    </row>
    <row r="12" spans="2:89" ht="16.5" thickBot="1" x14ac:dyDescent="0.3">
      <c r="B12" s="16"/>
      <c r="C12" s="6"/>
      <c r="D12" s="6"/>
      <c r="E12" s="6"/>
      <c r="F12" s="26" t="s">
        <v>52</v>
      </c>
      <c r="G12" s="88">
        <v>1.1000000000000001</v>
      </c>
      <c r="H12" s="9"/>
      <c r="I12" s="6"/>
      <c r="J12" s="6"/>
      <c r="K12" s="16"/>
    </row>
    <row r="13" spans="2:89" x14ac:dyDescent="0.25">
      <c r="B13" s="16"/>
      <c r="C13" s="6"/>
      <c r="D13" s="6"/>
      <c r="E13" s="6"/>
      <c r="F13" s="24" t="s">
        <v>39</v>
      </c>
      <c r="G13" s="25">
        <f>G11*G12</f>
        <v>209.00000000000003</v>
      </c>
      <c r="H13" s="8"/>
      <c r="I13" s="6"/>
      <c r="J13" s="6"/>
      <c r="K13" s="16"/>
    </row>
    <row r="14" spans="2:89" x14ac:dyDescent="0.25">
      <c r="B14" s="16"/>
      <c r="C14" s="6"/>
      <c r="D14" s="6"/>
      <c r="E14" s="6"/>
      <c r="F14" s="19"/>
      <c r="G14" s="6"/>
      <c r="H14" s="8"/>
      <c r="I14" s="6"/>
      <c r="J14" s="6"/>
      <c r="K14" s="16"/>
    </row>
    <row r="15" spans="2:89" x14ac:dyDescent="0.25">
      <c r="B15" s="16"/>
      <c r="C15" s="6"/>
      <c r="D15" s="6"/>
      <c r="E15" s="6"/>
      <c r="F15" s="27" t="s">
        <v>40</v>
      </c>
      <c r="G15" s="6"/>
      <c r="H15" s="7"/>
      <c r="I15" s="6"/>
      <c r="J15" s="6"/>
      <c r="K15" s="16"/>
    </row>
    <row r="16" spans="2:89" x14ac:dyDescent="0.25">
      <c r="B16" s="16"/>
      <c r="C16" s="6"/>
      <c r="D16" s="6"/>
      <c r="E16" s="6"/>
      <c r="F16" s="14" t="s">
        <v>41</v>
      </c>
      <c r="G16" s="81">
        <v>0.55000000000000004</v>
      </c>
      <c r="H16" s="7"/>
      <c r="I16" s="6"/>
      <c r="J16" s="6"/>
      <c r="K16" s="16"/>
    </row>
    <row r="17" spans="2:11" x14ac:dyDescent="0.25">
      <c r="B17" s="16"/>
      <c r="C17" s="6"/>
      <c r="D17" s="6"/>
      <c r="E17" s="6"/>
      <c r="F17" s="6"/>
      <c r="G17" s="6"/>
      <c r="H17" s="7"/>
      <c r="I17" s="6"/>
      <c r="J17" s="6"/>
      <c r="K17" s="16"/>
    </row>
    <row r="18" spans="2:11" x14ac:dyDescent="0.25">
      <c r="B18" s="16"/>
      <c r="C18" s="6"/>
      <c r="D18" s="6"/>
      <c r="E18" s="6"/>
      <c r="F18" s="27" t="s">
        <v>42</v>
      </c>
      <c r="G18" s="6"/>
      <c r="H18" s="10"/>
      <c r="I18" s="6"/>
      <c r="J18" s="6"/>
      <c r="K18" s="16"/>
    </row>
    <row r="19" spans="2:11" x14ac:dyDescent="0.25">
      <c r="B19" s="16"/>
      <c r="C19" s="6"/>
      <c r="D19" s="6"/>
      <c r="E19" s="6"/>
      <c r="F19" s="14" t="s">
        <v>43</v>
      </c>
      <c r="G19" s="81">
        <v>0.95</v>
      </c>
      <c r="H19" s="11"/>
      <c r="I19" s="6"/>
      <c r="J19" s="6"/>
      <c r="K19" s="16"/>
    </row>
    <row r="20" spans="2:11" x14ac:dyDescent="0.25">
      <c r="B20" s="16"/>
      <c r="C20" s="6"/>
      <c r="D20" s="6"/>
      <c r="E20" s="6"/>
      <c r="F20" s="6"/>
      <c r="G20" s="6"/>
      <c r="H20" s="7"/>
      <c r="I20" s="6"/>
      <c r="J20" s="6"/>
      <c r="K20" s="16"/>
    </row>
    <row r="21" spans="2:11" ht="18.75" x14ac:dyDescent="0.25">
      <c r="B21" s="16"/>
      <c r="C21" s="6"/>
      <c r="D21" s="50" t="s">
        <v>74</v>
      </c>
      <c r="E21" s="6"/>
      <c r="F21" s="6"/>
      <c r="G21" s="6"/>
      <c r="H21" s="7"/>
      <c r="I21" s="50" t="s">
        <v>75</v>
      </c>
      <c r="J21" s="6"/>
      <c r="K21" s="16"/>
    </row>
    <row r="22" spans="2:11" x14ac:dyDescent="0.25">
      <c r="B22" s="16"/>
      <c r="C22" s="6"/>
      <c r="D22" s="6"/>
      <c r="E22" s="6"/>
      <c r="F22" s="6"/>
      <c r="G22" s="6"/>
      <c r="H22" s="7"/>
      <c r="I22" s="6"/>
      <c r="J22" s="6"/>
      <c r="K22" s="16"/>
    </row>
    <row r="23" spans="2:11" x14ac:dyDescent="0.25">
      <c r="B23" s="16"/>
      <c r="C23" s="16"/>
      <c r="D23" s="16"/>
      <c r="E23" s="16"/>
      <c r="F23" s="16"/>
      <c r="G23" s="16"/>
      <c r="H23" s="17"/>
      <c r="I23" s="16"/>
      <c r="J23" s="16"/>
      <c r="K23" s="16"/>
    </row>
  </sheetData>
  <sheetProtection algorithmName="SHA-512" hashValue="gXtS1ZHuJRYvrjrnrI9f27WAsKz3wQj5UhmYC9dwIP8YiWvB+ECwS4MxeBb6HFf3yRVA1M/qvjSHjo9F6beP1A==" saltValue="Z4C36Q6VCWOzCQa4X4YMug==" spinCount="100000" sheet="1" objects="1" scenarios="1"/>
  <protectedRanges>
    <protectedRange sqref="G19" name="Ernte"/>
    <protectedRange sqref="G11:G12 G16" name="Eingabe"/>
  </protectedRanges>
  <mergeCells count="1">
    <mergeCell ref="D5:I5"/>
  </mergeCells>
  <conditionalFormatting sqref="G19">
    <cfRule type="expression" dxfId="10" priority="1">
      <formula>CK1=1</formula>
    </cfRule>
    <cfRule type="expression" dxfId="9" priority="10">
      <formula>#REF!=#REF!</formula>
    </cfRule>
  </conditionalFormatting>
  <conditionalFormatting sqref="G11">
    <cfRule type="expression" dxfId="8" priority="5">
      <formula>CK1=2</formula>
    </cfRule>
  </conditionalFormatting>
  <conditionalFormatting sqref="G12">
    <cfRule type="expression" dxfId="7" priority="4">
      <formula>CK1=2</formula>
    </cfRule>
  </conditionalFormatting>
  <conditionalFormatting sqref="G13">
    <cfRule type="expression" dxfId="6" priority="3">
      <formula>CK1=2</formula>
    </cfRule>
  </conditionalFormatting>
  <conditionalFormatting sqref="G16">
    <cfRule type="expression" dxfId="5" priority="2">
      <formula>CK1=2</formula>
    </cfRule>
  </conditionalFormatting>
  <hyperlinks>
    <hyperlink ref="D21" location="Maschinenkosten!A1" display="&lt;&lt; zurück"/>
    <hyperlink ref="I21" location="Begrünung!A1" display="weiter &gt;&gt;"/>
  </hyperlinks>
  <printOptions horizontalCentered="1"/>
  <pageMargins left="0.74803149606299213" right="0.74803149606299213" top="0.98425196850393704" bottom="0.98425196850393704" header="0.51181102362204722" footer="0.51181102362204722"/>
  <pageSetup paperSize="9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Drop Down 1">
              <controlPr defaultSize="0" autoLine="0" autoPict="0">
                <anchor moveWithCells="1">
                  <from>
                    <xdr:col>6</xdr:col>
                    <xdr:colOff>9525</xdr:colOff>
                    <xdr:row>7</xdr:row>
                    <xdr:rowOff>0</xdr:rowOff>
                  </from>
                  <to>
                    <xdr:col>7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9"/>
  <dimension ref="B1:CK21"/>
  <sheetViews>
    <sheetView showGridLines="0" zoomScaleNormal="100" zoomScalePageLayoutView="150" workbookViewId="0">
      <selection activeCell="G9" sqref="G9"/>
    </sheetView>
  </sheetViews>
  <sheetFormatPr baseColWidth="10" defaultRowHeight="15.75" x14ac:dyDescent="0.25"/>
  <cols>
    <col min="1" max="1" width="8.875" customWidth="1"/>
    <col min="2" max="3" width="2.625" customWidth="1"/>
    <col min="4" max="4" width="10.375" bestFit="1" customWidth="1"/>
    <col min="5" max="5" width="3.625" customWidth="1"/>
    <col min="6" max="6" width="26.5" customWidth="1"/>
    <col min="7" max="7" width="19.25" customWidth="1"/>
    <col min="8" max="8" width="3.625" style="5" customWidth="1"/>
    <col min="9" max="9" width="10" bestFit="1" customWidth="1"/>
    <col min="10" max="10" width="3.625" customWidth="1"/>
    <col min="11" max="11" width="2.625" style="2" customWidth="1"/>
    <col min="12" max="12" width="8.875" customWidth="1"/>
  </cols>
  <sheetData>
    <row r="1" spans="2:89" x14ac:dyDescent="0.25">
      <c r="CK1">
        <f>Tabelle1!A8</f>
        <v>1</v>
      </c>
    </row>
    <row r="3" spans="2:89" x14ac:dyDescent="0.25">
      <c r="B3" s="16"/>
      <c r="C3" s="16"/>
      <c r="D3" s="16"/>
      <c r="E3" s="16"/>
      <c r="F3" s="16"/>
      <c r="G3" s="16"/>
      <c r="H3" s="17"/>
      <c r="I3" s="16"/>
      <c r="J3" s="16"/>
      <c r="K3" s="16"/>
    </row>
    <row r="4" spans="2:89" x14ac:dyDescent="0.25">
      <c r="B4" s="16"/>
      <c r="C4" s="6"/>
      <c r="D4" s="6"/>
      <c r="E4" s="6"/>
      <c r="F4" s="6"/>
      <c r="G4" s="6"/>
      <c r="H4" s="7"/>
      <c r="I4" s="6"/>
      <c r="J4" s="6"/>
      <c r="K4" s="16"/>
    </row>
    <row r="5" spans="2:89" ht="21" x14ac:dyDescent="0.35">
      <c r="B5" s="16"/>
      <c r="C5" s="44"/>
      <c r="D5" s="91" t="s">
        <v>3</v>
      </c>
      <c r="E5" s="91"/>
      <c r="F5" s="91"/>
      <c r="G5" s="91"/>
      <c r="H5" s="91"/>
      <c r="I5" s="91"/>
      <c r="J5" s="44"/>
      <c r="K5" s="18"/>
    </row>
    <row r="6" spans="2:89" ht="21" x14ac:dyDescent="0.35">
      <c r="B6" s="16"/>
      <c r="C6" s="44"/>
      <c r="D6" s="44"/>
      <c r="E6" s="44"/>
      <c r="F6" s="44"/>
      <c r="G6" s="44"/>
      <c r="H6" s="44"/>
      <c r="I6" s="44"/>
      <c r="J6" s="44"/>
      <c r="K6" s="18"/>
    </row>
    <row r="7" spans="2:89" x14ac:dyDescent="0.25">
      <c r="B7" s="16"/>
      <c r="C7" s="6"/>
      <c r="D7" s="6"/>
      <c r="E7" s="6"/>
      <c r="F7" s="6"/>
      <c r="G7" s="6"/>
      <c r="H7" s="7"/>
      <c r="I7" s="6"/>
      <c r="J7" s="6"/>
      <c r="K7" s="16"/>
    </row>
    <row r="8" spans="2:89" x14ac:dyDescent="0.25">
      <c r="B8" s="16"/>
      <c r="C8" s="6"/>
      <c r="D8" s="6"/>
      <c r="E8" s="6"/>
      <c r="F8" s="45" t="s">
        <v>66</v>
      </c>
      <c r="G8" s="14"/>
      <c r="H8" s="7"/>
      <c r="I8" s="6"/>
      <c r="J8" s="6"/>
      <c r="K8" s="16"/>
    </row>
    <row r="9" spans="2:89" x14ac:dyDescent="0.25">
      <c r="B9" s="16"/>
      <c r="C9" s="6"/>
      <c r="D9" s="6"/>
      <c r="E9" s="6"/>
      <c r="F9" s="22"/>
      <c r="G9" s="6"/>
      <c r="H9" s="7"/>
      <c r="I9" s="6"/>
      <c r="J9" s="6"/>
      <c r="K9" s="16"/>
    </row>
    <row r="10" spans="2:89" x14ac:dyDescent="0.25">
      <c r="B10" s="16"/>
      <c r="C10" s="6"/>
      <c r="D10" s="6"/>
      <c r="E10" s="6"/>
      <c r="F10" s="69" t="s">
        <v>2</v>
      </c>
      <c r="G10" s="6"/>
      <c r="H10" s="7"/>
      <c r="I10" s="6"/>
      <c r="J10" s="6"/>
      <c r="K10" s="16"/>
    </row>
    <row r="11" spans="2:89" x14ac:dyDescent="0.25">
      <c r="B11" s="16"/>
      <c r="C11" s="6"/>
      <c r="D11" s="6"/>
      <c r="E11" s="6"/>
      <c r="F11" s="14" t="s">
        <v>12</v>
      </c>
      <c r="G11" s="81">
        <v>130</v>
      </c>
      <c r="H11" s="7"/>
      <c r="I11" s="6"/>
      <c r="J11" s="6"/>
      <c r="K11" s="16"/>
    </row>
    <row r="12" spans="2:89" x14ac:dyDescent="0.25">
      <c r="B12" s="16"/>
      <c r="C12" s="6"/>
      <c r="D12" s="6"/>
      <c r="E12" s="6"/>
      <c r="F12" s="47" t="s">
        <v>13</v>
      </c>
      <c r="G12" s="81">
        <v>0</v>
      </c>
      <c r="H12" s="7"/>
      <c r="I12" s="6"/>
      <c r="J12" s="6"/>
      <c r="K12" s="16"/>
    </row>
    <row r="13" spans="2:89" x14ac:dyDescent="0.25">
      <c r="B13" s="16"/>
      <c r="C13" s="6"/>
      <c r="D13" s="6"/>
      <c r="E13" s="6"/>
      <c r="F13" s="48"/>
      <c r="G13" s="6"/>
      <c r="H13" s="7"/>
      <c r="I13" s="6"/>
      <c r="J13" s="6"/>
      <c r="K13" s="16"/>
    </row>
    <row r="14" spans="2:89" x14ac:dyDescent="0.25">
      <c r="B14" s="16"/>
      <c r="C14" s="6"/>
      <c r="D14" s="6"/>
      <c r="E14" s="6"/>
      <c r="F14" s="22" t="s">
        <v>67</v>
      </c>
      <c r="G14" s="6"/>
      <c r="H14" s="7"/>
      <c r="I14" s="6"/>
      <c r="J14" s="6"/>
      <c r="K14" s="16"/>
    </row>
    <row r="15" spans="2:89" x14ac:dyDescent="0.25">
      <c r="B15" s="16"/>
      <c r="C15" s="6"/>
      <c r="D15" s="6"/>
      <c r="E15" s="6"/>
      <c r="F15" s="14" t="s">
        <v>68</v>
      </c>
      <c r="G15" s="81">
        <v>55</v>
      </c>
      <c r="H15" s="7"/>
      <c r="I15" s="6"/>
      <c r="J15" s="6"/>
      <c r="K15" s="16"/>
    </row>
    <row r="16" spans="2:89" x14ac:dyDescent="0.25">
      <c r="B16" s="16"/>
      <c r="C16" s="6"/>
      <c r="D16" s="6"/>
      <c r="E16" s="6"/>
      <c r="F16" s="14" t="s">
        <v>69</v>
      </c>
      <c r="G16" s="81">
        <v>40</v>
      </c>
      <c r="H16" s="7"/>
      <c r="I16" s="6"/>
      <c r="J16" s="6"/>
      <c r="K16" s="16"/>
    </row>
    <row r="17" spans="2:11" x14ac:dyDescent="0.25">
      <c r="B17" s="16"/>
      <c r="C17" s="6"/>
      <c r="D17" s="6"/>
      <c r="E17" s="6"/>
      <c r="F17" s="6"/>
      <c r="G17" s="6"/>
      <c r="H17" s="7"/>
      <c r="I17" s="6"/>
      <c r="J17" s="6"/>
      <c r="K17" s="16"/>
    </row>
    <row r="18" spans="2:11" x14ac:dyDescent="0.25">
      <c r="B18" s="16"/>
      <c r="C18" s="6"/>
      <c r="D18" s="6"/>
      <c r="E18" s="6"/>
      <c r="F18" s="6"/>
      <c r="G18" s="6"/>
      <c r="H18" s="7"/>
      <c r="I18" s="6"/>
      <c r="J18" s="6"/>
      <c r="K18" s="16"/>
    </row>
    <row r="19" spans="2:11" ht="18.75" x14ac:dyDescent="0.25">
      <c r="B19" s="16"/>
      <c r="C19" s="6"/>
      <c r="D19" s="50" t="s">
        <v>74</v>
      </c>
      <c r="E19" s="6"/>
      <c r="F19" s="6"/>
      <c r="G19" s="6"/>
      <c r="H19" s="7"/>
      <c r="I19" s="50" t="s">
        <v>75</v>
      </c>
      <c r="J19" s="6"/>
      <c r="K19" s="16"/>
    </row>
    <row r="20" spans="2:11" x14ac:dyDescent="0.25">
      <c r="B20" s="16"/>
      <c r="C20" s="6"/>
      <c r="D20" s="6"/>
      <c r="E20" s="6"/>
      <c r="F20" s="6"/>
      <c r="G20" s="6"/>
      <c r="H20" s="7"/>
      <c r="I20" s="6"/>
      <c r="J20" s="6"/>
      <c r="K20" s="16"/>
    </row>
    <row r="21" spans="2:11" x14ac:dyDescent="0.25">
      <c r="B21" s="16"/>
      <c r="C21" s="16"/>
      <c r="D21" s="16"/>
      <c r="E21" s="16"/>
      <c r="F21" s="16"/>
      <c r="G21" s="16"/>
      <c r="H21" s="17"/>
      <c r="I21" s="16"/>
      <c r="J21" s="16"/>
      <c r="K21" s="16"/>
    </row>
  </sheetData>
  <sheetProtection password="C9DE" sheet="1" objects="1" scenarios="1"/>
  <protectedRanges>
    <protectedRange sqref="G11:G12 G15:G16" name="Eingabe"/>
  </protectedRanges>
  <mergeCells count="1">
    <mergeCell ref="D5:I5"/>
  </mergeCells>
  <conditionalFormatting sqref="G10:G11">
    <cfRule type="expression" dxfId="4" priority="5">
      <formula>CK1048576=2</formula>
    </cfRule>
  </conditionalFormatting>
  <conditionalFormatting sqref="G12">
    <cfRule type="expression" dxfId="3" priority="3">
      <formula>CK1=2</formula>
    </cfRule>
    <cfRule type="expression" dxfId="2" priority="4">
      <formula>CK2=2</formula>
    </cfRule>
  </conditionalFormatting>
  <conditionalFormatting sqref="G15">
    <cfRule type="expression" dxfId="1" priority="2">
      <formula>CK1=2</formula>
    </cfRule>
  </conditionalFormatting>
  <conditionalFormatting sqref="G16">
    <cfRule type="expression" dxfId="0" priority="1">
      <formula>CK1=2</formula>
    </cfRule>
  </conditionalFormatting>
  <hyperlinks>
    <hyperlink ref="I19" location="'Sonstige Kosten'!A1" display="weiter &gt;&gt;"/>
    <hyperlink ref="D19" location="'Ernte +Trocknung'!A1" display="&lt;&lt; zurück"/>
  </hyperlinks>
  <printOptions horizontalCentered="1"/>
  <pageMargins left="0.74803149606299213" right="0.74803149606299213" top="0.98425196850393704" bottom="0.98425196850393704" header="0.51181102362204722" footer="0.51181102362204722"/>
  <pageSetup paperSize="9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4" r:id="rId4" name="Drop Down 4">
              <controlPr defaultSize="0" autoLine="0" autoPict="0">
                <anchor moveWithCells="1">
                  <from>
                    <xdr:col>6</xdr:col>
                    <xdr:colOff>0</xdr:colOff>
                    <xdr:row>7</xdr:row>
                    <xdr:rowOff>0</xdr:rowOff>
                  </from>
                  <to>
                    <xdr:col>7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B3:K17"/>
  <sheetViews>
    <sheetView showGridLines="0" showRowColHeaders="0" zoomScaleNormal="100" zoomScalePageLayoutView="150" workbookViewId="0">
      <selection activeCell="A2" sqref="A2"/>
    </sheetView>
  </sheetViews>
  <sheetFormatPr baseColWidth="10" defaultRowHeight="15.75" x14ac:dyDescent="0.25"/>
  <cols>
    <col min="1" max="1" width="8.875" customWidth="1"/>
    <col min="2" max="3" width="2.625" customWidth="1"/>
    <col min="4" max="4" width="10.375" bestFit="1" customWidth="1"/>
    <col min="5" max="5" width="3.625" customWidth="1"/>
    <col min="6" max="6" width="24.625" customWidth="1"/>
    <col min="7" max="7" width="20.625" customWidth="1"/>
    <col min="8" max="8" width="3.625" style="5" customWidth="1"/>
    <col min="9" max="9" width="10" bestFit="1" customWidth="1"/>
    <col min="10" max="10" width="3.625" customWidth="1"/>
    <col min="11" max="11" width="2.625" style="2" customWidth="1"/>
    <col min="12" max="12" width="8.875" customWidth="1"/>
  </cols>
  <sheetData>
    <row r="3" spans="2:11" x14ac:dyDescent="0.25">
      <c r="B3" s="16"/>
      <c r="C3" s="16"/>
      <c r="D3" s="16"/>
      <c r="E3" s="16"/>
      <c r="F3" s="16"/>
      <c r="G3" s="16"/>
      <c r="H3" s="17"/>
      <c r="I3" s="16"/>
      <c r="J3" s="16"/>
      <c r="K3" s="16"/>
    </row>
    <row r="4" spans="2:11" x14ac:dyDescent="0.25">
      <c r="B4" s="16"/>
      <c r="C4" s="6"/>
      <c r="D4" s="6"/>
      <c r="E4" s="6"/>
      <c r="F4" s="6"/>
      <c r="G4" s="6"/>
      <c r="H4" s="7"/>
      <c r="I4" s="6"/>
      <c r="J4" s="6"/>
      <c r="K4" s="16"/>
    </row>
    <row r="5" spans="2:11" ht="21" x14ac:dyDescent="0.35">
      <c r="B5" s="16"/>
      <c r="C5" s="44"/>
      <c r="D5" s="91" t="s">
        <v>63</v>
      </c>
      <c r="E5" s="91"/>
      <c r="F5" s="91"/>
      <c r="G5" s="91"/>
      <c r="H5" s="91"/>
      <c r="I5" s="91"/>
      <c r="J5" s="44"/>
      <c r="K5" s="18"/>
    </row>
    <row r="6" spans="2:11" ht="21" x14ac:dyDescent="0.35">
      <c r="B6" s="16"/>
      <c r="C6" s="44"/>
      <c r="D6" s="44"/>
      <c r="E6" s="44"/>
      <c r="F6" s="44"/>
      <c r="G6" s="44"/>
      <c r="H6" s="44"/>
      <c r="I6" s="44"/>
      <c r="J6" s="44"/>
      <c r="K6" s="18"/>
    </row>
    <row r="7" spans="2:11" x14ac:dyDescent="0.25">
      <c r="B7" s="16"/>
      <c r="C7" s="6"/>
      <c r="D7" s="6"/>
      <c r="E7" s="6"/>
      <c r="F7" s="6"/>
      <c r="G7" s="6"/>
      <c r="H7" s="7"/>
      <c r="I7" s="6"/>
      <c r="J7" s="6"/>
      <c r="K7" s="16"/>
    </row>
    <row r="8" spans="2:11" x14ac:dyDescent="0.25">
      <c r="B8" s="16"/>
      <c r="C8" s="6"/>
      <c r="D8" s="6"/>
      <c r="E8" s="6"/>
      <c r="F8" s="22" t="s">
        <v>9</v>
      </c>
      <c r="G8" s="6"/>
      <c r="H8" s="7"/>
      <c r="I8" s="6"/>
      <c r="J8" s="6"/>
      <c r="K8" s="16"/>
    </row>
    <row r="9" spans="2:11" x14ac:dyDescent="0.25">
      <c r="B9" s="16"/>
      <c r="C9" s="6"/>
      <c r="D9" s="6"/>
      <c r="E9" s="6"/>
      <c r="F9" s="14" t="s">
        <v>56</v>
      </c>
      <c r="G9" s="81">
        <v>69</v>
      </c>
      <c r="H9" s="8"/>
      <c r="I9" s="6"/>
      <c r="J9" s="6"/>
      <c r="K9" s="16"/>
    </row>
    <row r="10" spans="2:11" x14ac:dyDescent="0.25">
      <c r="B10" s="16"/>
      <c r="C10" s="6"/>
      <c r="D10" s="6"/>
      <c r="E10" s="6"/>
      <c r="F10" s="6"/>
      <c r="G10" s="6"/>
      <c r="H10" s="8"/>
      <c r="I10" s="6"/>
      <c r="J10" s="6"/>
      <c r="K10" s="16"/>
    </row>
    <row r="11" spans="2:11" x14ac:dyDescent="0.25">
      <c r="B11" s="16"/>
      <c r="C11" s="6"/>
      <c r="D11" s="6"/>
      <c r="E11" s="6"/>
      <c r="F11" s="22" t="s">
        <v>64</v>
      </c>
      <c r="G11" s="6"/>
      <c r="H11" s="9"/>
      <c r="I11" s="6"/>
      <c r="J11" s="6"/>
      <c r="K11" s="16"/>
    </row>
    <row r="12" spans="2:11" x14ac:dyDescent="0.25">
      <c r="B12" s="16"/>
      <c r="C12" s="6"/>
      <c r="D12" s="6"/>
      <c r="E12" s="6"/>
      <c r="F12" s="14" t="s">
        <v>65</v>
      </c>
      <c r="G12" s="81">
        <v>15</v>
      </c>
      <c r="H12" s="8"/>
      <c r="I12" s="6"/>
      <c r="J12" s="6"/>
      <c r="K12" s="16"/>
    </row>
    <row r="13" spans="2:11" x14ac:dyDescent="0.25">
      <c r="B13" s="16"/>
      <c r="C13" s="6"/>
      <c r="D13" s="6"/>
      <c r="E13" s="6"/>
      <c r="F13" s="6"/>
      <c r="G13" s="6"/>
      <c r="H13" s="7"/>
      <c r="I13" s="6"/>
      <c r="J13" s="6"/>
      <c r="K13" s="16"/>
    </row>
    <row r="14" spans="2:11" x14ac:dyDescent="0.25">
      <c r="B14" s="16"/>
      <c r="C14" s="6"/>
      <c r="D14" s="6"/>
      <c r="E14" s="6"/>
      <c r="F14" s="6"/>
      <c r="G14" s="6"/>
      <c r="H14" s="7"/>
      <c r="I14" s="6"/>
      <c r="J14" s="6"/>
      <c r="K14" s="16"/>
    </row>
    <row r="15" spans="2:11" ht="18.75" x14ac:dyDescent="0.25">
      <c r="B15" s="16"/>
      <c r="C15" s="6"/>
      <c r="D15" s="50" t="s">
        <v>74</v>
      </c>
      <c r="E15" s="6"/>
      <c r="F15" s="6"/>
      <c r="G15" s="6"/>
      <c r="H15" s="7"/>
      <c r="I15" s="50" t="s">
        <v>75</v>
      </c>
      <c r="J15" s="6"/>
      <c r="K15" s="16"/>
    </row>
    <row r="16" spans="2:11" x14ac:dyDescent="0.25">
      <c r="B16" s="16"/>
      <c r="C16" s="6"/>
      <c r="D16" s="6"/>
      <c r="E16" s="6"/>
      <c r="F16" s="6"/>
      <c r="G16" s="6"/>
      <c r="H16" s="7"/>
      <c r="I16" s="6"/>
      <c r="J16" s="6"/>
      <c r="K16" s="16"/>
    </row>
    <row r="17" spans="2:11" x14ac:dyDescent="0.25">
      <c r="B17" s="16"/>
      <c r="C17" s="16"/>
      <c r="D17" s="16"/>
      <c r="E17" s="16"/>
      <c r="F17" s="16"/>
      <c r="G17" s="16"/>
      <c r="H17" s="17"/>
      <c r="I17" s="16"/>
      <c r="J17" s="16"/>
      <c r="K17" s="16"/>
    </row>
  </sheetData>
  <sheetProtection password="C9DE" sheet="1" objects="1" scenarios="1"/>
  <protectedRanges>
    <protectedRange sqref="G9 G12" name="Eingabe"/>
  </protectedRanges>
  <mergeCells count="1">
    <mergeCell ref="D5:I5"/>
  </mergeCells>
  <hyperlinks>
    <hyperlink ref="I15" location="'DB-Rechnung'!A1" display="weiter &gt;&gt;"/>
    <hyperlink ref="D15" location="Begrünung!A1" display="&lt;&lt; zurück"/>
  </hyperlinks>
  <printOptions horizontalCentered="1"/>
  <pageMargins left="0.74803149606299213" right="0.74803149606299213" top="0.98425196850393704" bottom="0.98425196850393704" header="0.51181102362204722" footer="0.51181102362204722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H47"/>
  <sheetViews>
    <sheetView topLeftCell="A4" zoomScaleNormal="100" zoomScalePageLayoutView="150" workbookViewId="0">
      <selection activeCell="F29" sqref="F29"/>
    </sheetView>
  </sheetViews>
  <sheetFormatPr baseColWidth="10" defaultRowHeight="15.75" x14ac:dyDescent="0.25"/>
  <cols>
    <col min="1" max="1" width="7.125" customWidth="1"/>
    <col min="2" max="2" width="40" customWidth="1"/>
    <col min="3" max="3" width="20.5" customWidth="1"/>
    <col min="4" max="4" width="7.125" customWidth="1"/>
  </cols>
  <sheetData>
    <row r="1" spans="1:8" ht="18.75" x14ac:dyDescent="0.3">
      <c r="A1" s="96" t="s">
        <v>83</v>
      </c>
      <c r="B1" s="97"/>
      <c r="C1" s="97"/>
      <c r="D1" s="98"/>
      <c r="E1" s="3"/>
      <c r="F1" s="3"/>
      <c r="G1" s="3"/>
      <c r="H1" s="3"/>
    </row>
    <row r="2" spans="1:8" x14ac:dyDescent="0.25">
      <c r="A2" s="34"/>
      <c r="B2" s="35"/>
      <c r="C2" s="35"/>
      <c r="D2" s="36"/>
    </row>
    <row r="3" spans="1:8" x14ac:dyDescent="0.25">
      <c r="A3" s="34"/>
      <c r="B3" s="35"/>
      <c r="C3" s="35"/>
      <c r="D3" s="36"/>
    </row>
    <row r="4" spans="1:8" x14ac:dyDescent="0.25">
      <c r="A4" s="34"/>
      <c r="B4" s="95" t="s">
        <v>0</v>
      </c>
      <c r="C4" s="95"/>
      <c r="D4" s="36"/>
    </row>
    <row r="5" spans="1:8" x14ac:dyDescent="0.25">
      <c r="A5" s="34"/>
      <c r="B5" s="37" t="s">
        <v>1</v>
      </c>
      <c r="C5" s="38">
        <f>Markterlös!H10</f>
        <v>2360</v>
      </c>
      <c r="D5" s="36"/>
    </row>
    <row r="6" spans="1:8" x14ac:dyDescent="0.25">
      <c r="A6" s="34"/>
      <c r="B6" s="37" t="s">
        <v>2</v>
      </c>
      <c r="C6" s="38"/>
      <c r="D6" s="36"/>
    </row>
    <row r="7" spans="1:8" x14ac:dyDescent="0.25">
      <c r="A7" s="34"/>
      <c r="B7" s="37" t="s">
        <v>3</v>
      </c>
      <c r="C7" s="38">
        <f>IF(Tabelle1!A8=1,Begrünung!G11,0)</f>
        <v>130</v>
      </c>
      <c r="D7" s="36"/>
    </row>
    <row r="8" spans="1:8" x14ac:dyDescent="0.25">
      <c r="A8" s="34"/>
      <c r="B8" s="37" t="s">
        <v>13</v>
      </c>
      <c r="C8" s="38">
        <f>IF(Tabelle1!A8=1,Begrünung!G12,0)</f>
        <v>0</v>
      </c>
      <c r="D8" s="36"/>
    </row>
    <row r="9" spans="1:8" x14ac:dyDescent="0.25">
      <c r="A9" s="34"/>
      <c r="B9" s="35"/>
      <c r="C9" s="76">
        <f>SUM(C5:C8)</f>
        <v>2490</v>
      </c>
      <c r="D9" s="36"/>
    </row>
    <row r="10" spans="1:8" x14ac:dyDescent="0.25">
      <c r="A10" s="34"/>
      <c r="B10" s="35"/>
      <c r="C10" s="35"/>
      <c r="D10" s="39"/>
    </row>
    <row r="11" spans="1:8" x14ac:dyDescent="0.25">
      <c r="A11" s="34"/>
      <c r="B11" s="35"/>
      <c r="C11" s="35"/>
      <c r="D11" s="39"/>
    </row>
    <row r="12" spans="1:8" x14ac:dyDescent="0.25">
      <c r="A12" s="34"/>
      <c r="B12" s="95" t="s">
        <v>4</v>
      </c>
      <c r="C12" s="95"/>
      <c r="D12" s="39"/>
    </row>
    <row r="13" spans="1:8" x14ac:dyDescent="0.25">
      <c r="A13" s="34"/>
      <c r="B13" s="37" t="s">
        <v>5</v>
      </c>
      <c r="C13" s="38">
        <f>Betriebsmittel!$H$7</f>
        <v>220</v>
      </c>
      <c r="D13" s="36"/>
    </row>
    <row r="14" spans="1:8" x14ac:dyDescent="0.25">
      <c r="A14" s="34"/>
      <c r="B14" s="37" t="s">
        <v>6</v>
      </c>
      <c r="C14" s="38">
        <f>Betriebsmittel!G20</f>
        <v>194</v>
      </c>
      <c r="D14" s="36"/>
    </row>
    <row r="15" spans="1:8" x14ac:dyDescent="0.25">
      <c r="A15" s="34"/>
      <c r="B15" s="37" t="s">
        <v>7</v>
      </c>
      <c r="C15" s="38">
        <f>Betriebsmittel!G28</f>
        <v>87.15</v>
      </c>
      <c r="D15" s="36"/>
    </row>
    <row r="16" spans="1:8" x14ac:dyDescent="0.25">
      <c r="A16" s="34"/>
      <c r="B16" s="37" t="s">
        <v>8</v>
      </c>
      <c r="C16" s="38">
        <f>Maschinenkosten!$G$18</f>
        <v>325.2</v>
      </c>
      <c r="D16" s="36"/>
    </row>
    <row r="17" spans="1:4" x14ac:dyDescent="0.25">
      <c r="A17" s="34"/>
      <c r="B17" s="37" t="s">
        <v>72</v>
      </c>
      <c r="C17" s="38">
        <f>IF(Tabelle1!A1=1,'Ernte +Trocknung'!G13+'Ernte +Trocknung'!G16*Markterlös!H9,'Ernte +Trocknung'!G19*Markterlös!H9)</f>
        <v>533.5</v>
      </c>
      <c r="D17" s="36"/>
    </row>
    <row r="18" spans="1:4" x14ac:dyDescent="0.25">
      <c r="A18" s="34"/>
      <c r="B18" s="37" t="s">
        <v>67</v>
      </c>
      <c r="C18" s="38">
        <f>IF(Tabelle1!A8=1,Begrünung!G15+Begrünung!G16,0)</f>
        <v>95</v>
      </c>
      <c r="D18" s="36"/>
    </row>
    <row r="19" spans="1:4" x14ac:dyDescent="0.25">
      <c r="A19" s="34"/>
      <c r="B19" s="37" t="s">
        <v>9</v>
      </c>
      <c r="C19" s="38">
        <f>'Sonstige Kosten'!G9</f>
        <v>69</v>
      </c>
      <c r="D19" s="36"/>
    </row>
    <row r="20" spans="1:4" x14ac:dyDescent="0.25">
      <c r="A20" s="34"/>
      <c r="B20" s="37" t="s">
        <v>64</v>
      </c>
      <c r="C20" s="38">
        <f>'Sonstige Kosten'!G12</f>
        <v>15</v>
      </c>
      <c r="D20" s="36"/>
    </row>
    <row r="21" spans="1:4" x14ac:dyDescent="0.25">
      <c r="A21" s="34"/>
      <c r="B21" s="35"/>
      <c r="C21" s="74">
        <f>SUM(C13:C20)</f>
        <v>1538.85</v>
      </c>
      <c r="D21" s="36"/>
    </row>
    <row r="22" spans="1:4" x14ac:dyDescent="0.25">
      <c r="A22" s="34"/>
      <c r="B22" s="35"/>
      <c r="C22" s="35"/>
      <c r="D22" s="39"/>
    </row>
    <row r="23" spans="1:4" x14ac:dyDescent="0.25">
      <c r="A23" s="34"/>
      <c r="B23" s="35"/>
      <c r="C23" s="35"/>
      <c r="D23" s="39"/>
    </row>
    <row r="24" spans="1:4" ht="16.5" thickBot="1" x14ac:dyDescent="0.3">
      <c r="A24" s="34"/>
      <c r="B24" s="35"/>
      <c r="C24" s="35"/>
      <c r="D24" s="39"/>
    </row>
    <row r="25" spans="1:4" ht="16.5" thickBot="1" x14ac:dyDescent="0.3">
      <c r="A25" s="34"/>
      <c r="B25" s="75" t="s">
        <v>60</v>
      </c>
      <c r="C25" s="77">
        <f>C9-C21</f>
        <v>951.15000000000009</v>
      </c>
      <c r="D25" s="36"/>
    </row>
    <row r="26" spans="1:4" x14ac:dyDescent="0.25">
      <c r="A26" s="34"/>
      <c r="B26" s="35"/>
      <c r="C26" s="40"/>
      <c r="D26" s="39"/>
    </row>
    <row r="27" spans="1:4" s="54" customFormat="1" x14ac:dyDescent="0.25">
      <c r="A27" s="34"/>
      <c r="B27" s="35"/>
      <c r="C27" s="40"/>
      <c r="D27" s="39"/>
    </row>
    <row r="28" spans="1:4" s="54" customFormat="1" x14ac:dyDescent="0.25">
      <c r="A28" s="34"/>
      <c r="B28" s="35" t="s">
        <v>85</v>
      </c>
      <c r="C28" s="35"/>
      <c r="D28" s="39"/>
    </row>
    <row r="29" spans="1:4" s="54" customFormat="1" x14ac:dyDescent="0.25">
      <c r="A29" s="34"/>
      <c r="B29" s="99" t="s">
        <v>86</v>
      </c>
      <c r="C29" s="99"/>
      <c r="D29" s="39"/>
    </row>
    <row r="30" spans="1:4" s="54" customFormat="1" x14ac:dyDescent="0.25">
      <c r="A30" s="34"/>
      <c r="B30" s="99" t="s">
        <v>87</v>
      </c>
      <c r="C30" s="99"/>
      <c r="D30" s="39"/>
    </row>
    <row r="31" spans="1:4" s="54" customFormat="1" x14ac:dyDescent="0.25">
      <c r="A31" s="34"/>
      <c r="B31" s="99" t="s">
        <v>88</v>
      </c>
      <c r="C31" s="99"/>
      <c r="D31" s="39"/>
    </row>
    <row r="32" spans="1:4" s="54" customFormat="1" x14ac:dyDescent="0.25">
      <c r="A32" s="34"/>
      <c r="B32" s="99" t="s">
        <v>89</v>
      </c>
      <c r="C32" s="99"/>
      <c r="D32" s="39"/>
    </row>
    <row r="33" spans="1:4" s="54" customFormat="1" x14ac:dyDescent="0.25">
      <c r="A33" s="34"/>
      <c r="B33" s="35"/>
      <c r="C33" s="40"/>
      <c r="D33" s="39"/>
    </row>
    <row r="34" spans="1:4" ht="16.5" thickBot="1" x14ac:dyDescent="0.3">
      <c r="A34" s="41"/>
      <c r="B34" s="42"/>
      <c r="C34" s="42"/>
      <c r="D34" s="43"/>
    </row>
    <row r="35" spans="1:4" x14ac:dyDescent="0.25">
      <c r="D35" s="1"/>
    </row>
    <row r="36" spans="1:4" x14ac:dyDescent="0.25">
      <c r="D36" s="1"/>
    </row>
    <row r="37" spans="1:4" x14ac:dyDescent="0.25">
      <c r="B37" s="33"/>
    </row>
    <row r="38" spans="1:4" x14ac:dyDescent="0.25">
      <c r="B38" s="33"/>
    </row>
    <row r="39" spans="1:4" x14ac:dyDescent="0.25">
      <c r="B39" s="33" t="s">
        <v>21</v>
      </c>
    </row>
    <row r="40" spans="1:4" x14ac:dyDescent="0.25">
      <c r="B40" s="33" t="s">
        <v>22</v>
      </c>
    </row>
    <row r="41" spans="1:4" x14ac:dyDescent="0.25">
      <c r="B41" s="33"/>
    </row>
    <row r="42" spans="1:4" x14ac:dyDescent="0.25">
      <c r="B42" s="33" t="s">
        <v>23</v>
      </c>
    </row>
    <row r="43" spans="1:4" x14ac:dyDescent="0.25">
      <c r="B43" s="33" t="s">
        <v>24</v>
      </c>
    </row>
    <row r="44" spans="1:4" x14ac:dyDescent="0.25">
      <c r="B44" s="33" t="s">
        <v>25</v>
      </c>
    </row>
    <row r="45" spans="1:4" x14ac:dyDescent="0.25">
      <c r="B45" s="33" t="s">
        <v>26</v>
      </c>
    </row>
    <row r="46" spans="1:4" x14ac:dyDescent="0.25">
      <c r="B46" s="33" t="s">
        <v>27</v>
      </c>
    </row>
    <row r="47" spans="1:4" x14ac:dyDescent="0.25">
      <c r="B47" s="33" t="s">
        <v>28</v>
      </c>
    </row>
  </sheetData>
  <sheetProtection algorithmName="SHA-512" hashValue="ofmMk0ZgqBSE62H4Y7lPY4cUCePai337NVZZDhgBLl542DQ/Tm/EpXpRIefT2VwbpJ9JKnPhm8mpPkCuuWJgUw==" saltValue="7C0qAMru6ChPx25JZ/fntw==" spinCount="100000" sheet="1" objects="1" scenarios="1" selectLockedCells="1" selectUnlockedCells="1"/>
  <mergeCells count="7">
    <mergeCell ref="B31:C31"/>
    <mergeCell ref="B32:C32"/>
    <mergeCell ref="B4:C4"/>
    <mergeCell ref="B12:C12"/>
    <mergeCell ref="A1:D1"/>
    <mergeCell ref="B29:C29"/>
    <mergeCell ref="B30:C30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G17" sqref="G17"/>
    </sheetView>
  </sheetViews>
  <sheetFormatPr baseColWidth="10" defaultRowHeight="15.75" x14ac:dyDescent="0.25"/>
  <sheetData>
    <row r="1" spans="1:1" x14ac:dyDescent="0.25">
      <c r="A1" s="53">
        <v>1</v>
      </c>
    </row>
    <row r="2" spans="1:1" x14ac:dyDescent="0.25">
      <c r="A2" s="46" t="s">
        <v>55</v>
      </c>
    </row>
    <row r="3" spans="1:1" x14ac:dyDescent="0.25">
      <c r="A3" s="46" t="s">
        <v>54</v>
      </c>
    </row>
    <row r="4" spans="1:1" x14ac:dyDescent="0.25">
      <c r="A4" s="2">
        <v>1</v>
      </c>
    </row>
    <row r="5" spans="1:1" x14ac:dyDescent="0.25">
      <c r="A5">
        <v>2</v>
      </c>
    </row>
    <row r="8" spans="1:1" x14ac:dyDescent="0.25">
      <c r="A8">
        <v>1</v>
      </c>
    </row>
    <row r="9" spans="1:1" x14ac:dyDescent="0.25">
      <c r="A9" t="s">
        <v>70</v>
      </c>
    </row>
    <row r="10" spans="1:1" x14ac:dyDescent="0.25">
      <c r="A10" t="s">
        <v>71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</vt:i4>
      </vt:variant>
    </vt:vector>
  </HeadingPairs>
  <TitlesOfParts>
    <vt:vector size="9" baseType="lpstr">
      <vt:lpstr>Start</vt:lpstr>
      <vt:lpstr>Markterlös</vt:lpstr>
      <vt:lpstr>Betriebsmittel</vt:lpstr>
      <vt:lpstr>Maschinenkosten</vt:lpstr>
      <vt:lpstr>Ernte +Trocknung</vt:lpstr>
      <vt:lpstr>Begrünung</vt:lpstr>
      <vt:lpstr>Sonstige Kosten</vt:lpstr>
      <vt:lpstr>DB-Rechnung</vt:lpstr>
      <vt:lpstr>Tabelle1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Johannes Kiefer</dc:creator>
  <cp:lastModifiedBy>Nes</cp:lastModifiedBy>
  <cp:lastPrinted>2014-12-15T21:26:57Z</cp:lastPrinted>
  <dcterms:created xsi:type="dcterms:W3CDTF">2014-10-21T09:36:23Z</dcterms:created>
  <dcterms:modified xsi:type="dcterms:W3CDTF">2016-12-06T09:14:00Z</dcterms:modified>
</cp:coreProperties>
</file>